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13905" windowHeight="4065"/>
  </bookViews>
  <sheets>
    <sheet name="العاملون جدول17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5" i="2"/>
  <c r="F15" i="2"/>
  <c r="G15" i="2"/>
  <c r="H15" i="2"/>
  <c r="I15" i="2"/>
  <c r="J15" i="2"/>
  <c r="K15" i="2"/>
  <c r="E16" i="2"/>
  <c r="F16" i="2"/>
  <c r="G16" i="2"/>
  <c r="H16" i="2"/>
  <c r="I16" i="2"/>
  <c r="J16" i="2"/>
  <c r="K16" i="2"/>
  <c r="E21" i="2"/>
  <c r="F21" i="2"/>
  <c r="G21" i="2"/>
  <c r="H21" i="2"/>
  <c r="I21" i="2"/>
  <c r="J21" i="2"/>
  <c r="K21" i="2"/>
  <c r="E22" i="2"/>
  <c r="F22" i="2"/>
  <c r="G22" i="2"/>
  <c r="H22" i="2"/>
  <c r="I22" i="2"/>
  <c r="J22" i="2"/>
  <c r="K22" i="2"/>
  <c r="E24" i="2"/>
  <c r="F24" i="2"/>
  <c r="G24" i="2"/>
  <c r="H24" i="2"/>
  <c r="I24" i="2"/>
  <c r="J24" i="2"/>
  <c r="K24" i="2"/>
  <c r="E25" i="2"/>
  <c r="F25" i="2"/>
  <c r="G25" i="2"/>
  <c r="H25" i="2"/>
  <c r="I25" i="2"/>
  <c r="J25" i="2"/>
  <c r="K25" i="2"/>
  <c r="E30" i="2"/>
  <c r="F30" i="2"/>
  <c r="G30" i="2"/>
  <c r="H30" i="2"/>
  <c r="I30" i="2"/>
  <c r="J30" i="2"/>
  <c r="K30" i="2"/>
  <c r="E31" i="2"/>
  <c r="F31" i="2"/>
  <c r="G31" i="2"/>
  <c r="H31" i="2"/>
  <c r="I31" i="2"/>
  <c r="J31" i="2"/>
  <c r="K31" i="2"/>
  <c r="E33" i="2"/>
  <c r="F33" i="2"/>
  <c r="G33" i="2"/>
  <c r="H33" i="2"/>
  <c r="I33" i="2"/>
  <c r="J33" i="2"/>
  <c r="K33" i="2"/>
  <c r="E34" i="2"/>
  <c r="F34" i="2"/>
  <c r="G34" i="2"/>
  <c r="H34" i="2"/>
  <c r="I34" i="2"/>
  <c r="J34" i="2"/>
  <c r="K34" i="2"/>
  <c r="D54" i="2"/>
  <c r="D55" i="2"/>
  <c r="E56" i="2"/>
  <c r="F56" i="2"/>
  <c r="G56" i="2"/>
  <c r="H56" i="2"/>
  <c r="I56" i="2"/>
  <c r="J56" i="2"/>
  <c r="K56" i="2"/>
  <c r="D57" i="2"/>
  <c r="D58" i="2"/>
  <c r="E59" i="2"/>
  <c r="F59" i="2"/>
  <c r="G59" i="2"/>
  <c r="H59" i="2"/>
  <c r="I59" i="2"/>
  <c r="J59" i="2"/>
  <c r="K59" i="2"/>
  <c r="E60" i="2"/>
  <c r="F60" i="2"/>
  <c r="G60" i="2"/>
  <c r="H60" i="2"/>
  <c r="I60" i="2"/>
  <c r="J60" i="2"/>
  <c r="K60" i="2"/>
  <c r="E61" i="2"/>
  <c r="F61" i="2"/>
  <c r="G61" i="2"/>
  <c r="H61" i="2"/>
  <c r="I61" i="2"/>
  <c r="J61" i="2"/>
  <c r="K61" i="2"/>
  <c r="D63" i="2"/>
  <c r="D64" i="2"/>
  <c r="E65" i="2"/>
  <c r="F65" i="2"/>
  <c r="G65" i="2"/>
  <c r="H65" i="2"/>
  <c r="I65" i="2"/>
  <c r="J65" i="2"/>
  <c r="K65" i="2"/>
  <c r="D66" i="2"/>
  <c r="D67" i="2"/>
  <c r="E68" i="2"/>
  <c r="F68" i="2"/>
  <c r="G68" i="2"/>
  <c r="H68" i="2"/>
  <c r="I68" i="2"/>
  <c r="J68" i="2"/>
  <c r="K68" i="2"/>
  <c r="E69" i="2"/>
  <c r="F69" i="2"/>
  <c r="G69" i="2"/>
  <c r="H69" i="2"/>
  <c r="I69" i="2"/>
  <c r="J69" i="2"/>
  <c r="K69" i="2"/>
  <c r="E70" i="2"/>
  <c r="F70" i="2"/>
  <c r="G70" i="2"/>
  <c r="H70" i="2"/>
  <c r="I70" i="2"/>
  <c r="J70" i="2"/>
  <c r="K70" i="2"/>
  <c r="D72" i="2"/>
  <c r="D73" i="2"/>
  <c r="E74" i="2"/>
  <c r="F74" i="2"/>
  <c r="G74" i="2"/>
  <c r="H74" i="2"/>
  <c r="I74" i="2"/>
  <c r="J74" i="2"/>
  <c r="K74" i="2"/>
  <c r="D75" i="2"/>
  <c r="D76" i="2"/>
  <c r="E77" i="2"/>
  <c r="F77" i="2"/>
  <c r="G77" i="2"/>
  <c r="H77" i="2"/>
  <c r="I77" i="2"/>
  <c r="J77" i="2"/>
  <c r="K77" i="2"/>
  <c r="E78" i="2"/>
  <c r="F78" i="2"/>
  <c r="G78" i="2"/>
  <c r="H78" i="2"/>
  <c r="I78" i="2"/>
  <c r="J78" i="2"/>
  <c r="K78" i="2"/>
  <c r="E79" i="2"/>
  <c r="F79" i="2"/>
  <c r="G79" i="2"/>
  <c r="H79" i="2"/>
  <c r="I79" i="2"/>
  <c r="J79" i="2"/>
  <c r="K79" i="2"/>
  <c r="E81" i="2"/>
  <c r="F81" i="2"/>
  <c r="G81" i="2"/>
  <c r="H81" i="2"/>
  <c r="I81" i="2"/>
  <c r="J81" i="2"/>
  <c r="K81" i="2"/>
  <c r="E82" i="2"/>
  <c r="F82" i="2"/>
  <c r="G82" i="2"/>
  <c r="H82" i="2"/>
  <c r="I82" i="2"/>
  <c r="J82" i="2"/>
  <c r="K82" i="2"/>
  <c r="E84" i="2"/>
  <c r="F84" i="2"/>
  <c r="G84" i="2"/>
  <c r="H84" i="2"/>
  <c r="I84" i="2"/>
  <c r="J84" i="2"/>
  <c r="K84" i="2"/>
  <c r="E85" i="2"/>
  <c r="F85" i="2"/>
  <c r="G85" i="2"/>
  <c r="H85" i="2"/>
  <c r="I85" i="2"/>
  <c r="J85" i="2"/>
  <c r="K85" i="2"/>
  <c r="D96" i="2"/>
  <c r="D97" i="2"/>
  <c r="E98" i="2"/>
  <c r="F98" i="2"/>
  <c r="G98" i="2"/>
  <c r="H98" i="2"/>
  <c r="I98" i="2"/>
  <c r="J98" i="2"/>
  <c r="K98" i="2"/>
  <c r="D99" i="2"/>
  <c r="D100" i="2"/>
  <c r="E101" i="2"/>
  <c r="F101" i="2"/>
  <c r="G101" i="2"/>
  <c r="H101" i="2"/>
  <c r="I101" i="2"/>
  <c r="J101" i="2"/>
  <c r="K101" i="2"/>
  <c r="E102" i="2"/>
  <c r="F102" i="2"/>
  <c r="G102" i="2"/>
  <c r="H102" i="2"/>
  <c r="I102" i="2"/>
  <c r="J102" i="2"/>
  <c r="K102" i="2"/>
  <c r="E103" i="2"/>
  <c r="F103" i="2"/>
  <c r="G103" i="2"/>
  <c r="H103" i="2"/>
  <c r="I103" i="2"/>
  <c r="J103" i="2"/>
  <c r="K103" i="2"/>
  <c r="D105" i="2"/>
  <c r="D106" i="2"/>
  <c r="E107" i="2"/>
  <c r="F107" i="2"/>
  <c r="G107" i="2"/>
  <c r="H107" i="2"/>
  <c r="I107" i="2"/>
  <c r="J107" i="2"/>
  <c r="K107" i="2"/>
  <c r="D108" i="2"/>
  <c r="D109" i="2"/>
  <c r="E110" i="2"/>
  <c r="F110" i="2"/>
  <c r="G110" i="2"/>
  <c r="H110" i="2"/>
  <c r="I110" i="2"/>
  <c r="J110" i="2"/>
  <c r="K110" i="2"/>
  <c r="E111" i="2"/>
  <c r="F111" i="2"/>
  <c r="G111" i="2"/>
  <c r="H111" i="2"/>
  <c r="I111" i="2"/>
  <c r="J111" i="2"/>
  <c r="K111" i="2"/>
  <c r="E112" i="2"/>
  <c r="F112" i="2"/>
  <c r="G112" i="2"/>
  <c r="H112" i="2"/>
  <c r="I112" i="2"/>
  <c r="J112" i="2"/>
  <c r="K112" i="2"/>
  <c r="D114" i="2"/>
  <c r="D115" i="2"/>
  <c r="E116" i="2"/>
  <c r="F116" i="2"/>
  <c r="G116" i="2"/>
  <c r="H116" i="2"/>
  <c r="I116" i="2"/>
  <c r="J116" i="2"/>
  <c r="K116" i="2"/>
  <c r="D117" i="2"/>
  <c r="D118" i="2"/>
  <c r="E119" i="2"/>
  <c r="F119" i="2"/>
  <c r="G119" i="2"/>
  <c r="H119" i="2"/>
  <c r="I119" i="2"/>
  <c r="J119" i="2"/>
  <c r="K119" i="2"/>
  <c r="E120" i="2"/>
  <c r="F120" i="2"/>
  <c r="G120" i="2"/>
  <c r="H120" i="2"/>
  <c r="I120" i="2"/>
  <c r="J120" i="2"/>
  <c r="K120" i="2"/>
  <c r="E121" i="2"/>
  <c r="F121" i="2"/>
  <c r="G121" i="2"/>
  <c r="H121" i="2"/>
  <c r="I121" i="2"/>
  <c r="J121" i="2"/>
  <c r="K121" i="2"/>
  <c r="E123" i="2"/>
  <c r="F123" i="2"/>
  <c r="G123" i="2"/>
  <c r="H123" i="2"/>
  <c r="I123" i="2"/>
  <c r="J123" i="2"/>
  <c r="K123" i="2"/>
  <c r="E124" i="2"/>
  <c r="F124" i="2"/>
  <c r="G124" i="2"/>
  <c r="H124" i="2"/>
  <c r="I124" i="2"/>
  <c r="J124" i="2"/>
  <c r="K124" i="2"/>
  <c r="E126" i="2"/>
  <c r="F126" i="2"/>
  <c r="G126" i="2"/>
  <c r="H126" i="2"/>
  <c r="I126" i="2"/>
  <c r="J126" i="2"/>
  <c r="K126" i="2"/>
  <c r="E127" i="2"/>
  <c r="F127" i="2"/>
  <c r="G127" i="2"/>
  <c r="H127" i="2"/>
  <c r="I127" i="2"/>
  <c r="J127" i="2"/>
  <c r="K127" i="2"/>
  <c r="E138" i="2"/>
  <c r="F138" i="2"/>
  <c r="G138" i="2"/>
  <c r="H138" i="2"/>
  <c r="I138" i="2"/>
  <c r="J138" i="2"/>
  <c r="K138" i="2"/>
  <c r="E139" i="2"/>
  <c r="F139" i="2"/>
  <c r="G139" i="2"/>
  <c r="H139" i="2"/>
  <c r="I139" i="2"/>
  <c r="J139" i="2"/>
  <c r="K139" i="2"/>
  <c r="E141" i="2"/>
  <c r="F141" i="2"/>
  <c r="G141" i="2"/>
  <c r="H141" i="2"/>
  <c r="I141" i="2"/>
  <c r="J141" i="2"/>
  <c r="K141" i="2"/>
  <c r="E142" i="2"/>
  <c r="F142" i="2"/>
  <c r="G142" i="2"/>
  <c r="H142" i="2"/>
  <c r="I142" i="2"/>
  <c r="J142" i="2"/>
  <c r="K142" i="2"/>
  <c r="E147" i="2"/>
  <c r="F147" i="2"/>
  <c r="G147" i="2"/>
  <c r="H147" i="2"/>
  <c r="I147" i="2"/>
  <c r="J147" i="2"/>
  <c r="K147" i="2"/>
  <c r="E148" i="2"/>
  <c r="F148" i="2"/>
  <c r="G148" i="2"/>
  <c r="H148" i="2"/>
  <c r="I148" i="2"/>
  <c r="J148" i="2"/>
  <c r="K148" i="2"/>
  <c r="E150" i="2"/>
  <c r="F150" i="2"/>
  <c r="G150" i="2"/>
  <c r="H150" i="2"/>
  <c r="I150" i="2"/>
  <c r="J150" i="2"/>
  <c r="K150" i="2"/>
  <c r="E151" i="2"/>
  <c r="F151" i="2"/>
  <c r="G151" i="2"/>
  <c r="H151" i="2"/>
  <c r="I151" i="2"/>
  <c r="J151" i="2"/>
  <c r="K151" i="2"/>
  <c r="E156" i="2"/>
  <c r="F156" i="2"/>
  <c r="G156" i="2"/>
  <c r="H156" i="2"/>
  <c r="I156" i="2"/>
  <c r="J156" i="2"/>
  <c r="K156" i="2"/>
  <c r="E157" i="2"/>
  <c r="F157" i="2"/>
  <c r="G157" i="2"/>
  <c r="H157" i="2"/>
  <c r="I157" i="2"/>
  <c r="J157" i="2"/>
  <c r="K157" i="2"/>
  <c r="E159" i="2"/>
  <c r="F159" i="2"/>
  <c r="G159" i="2"/>
  <c r="H159" i="2"/>
  <c r="I159" i="2"/>
  <c r="J159" i="2"/>
  <c r="K159" i="2"/>
  <c r="E160" i="2"/>
  <c r="F160" i="2"/>
  <c r="G160" i="2"/>
  <c r="H160" i="2"/>
  <c r="I160" i="2"/>
  <c r="J160" i="2"/>
  <c r="K160" i="2"/>
  <c r="E165" i="2"/>
  <c r="F165" i="2"/>
  <c r="G165" i="2"/>
  <c r="H165" i="2"/>
  <c r="I165" i="2"/>
  <c r="J165" i="2"/>
  <c r="K165" i="2"/>
  <c r="E166" i="2"/>
  <c r="F166" i="2"/>
  <c r="G166" i="2"/>
  <c r="H166" i="2"/>
  <c r="I166" i="2"/>
  <c r="J166" i="2"/>
  <c r="K166" i="2"/>
  <c r="E168" i="2"/>
  <c r="E171" i="2" s="1"/>
  <c r="F168" i="2"/>
  <c r="G168" i="2"/>
  <c r="H168" i="2"/>
  <c r="I168" i="2"/>
  <c r="J168" i="2"/>
  <c r="K168" i="2"/>
  <c r="E169" i="2"/>
  <c r="F169" i="2"/>
  <c r="G169" i="2"/>
  <c r="H169" i="2"/>
  <c r="I169" i="2"/>
  <c r="J169" i="2"/>
  <c r="K169" i="2"/>
  <c r="E189" i="2"/>
  <c r="F189" i="2"/>
  <c r="G189" i="2"/>
  <c r="H189" i="2"/>
  <c r="I189" i="2"/>
  <c r="J189" i="2"/>
  <c r="K189" i="2"/>
  <c r="E190" i="2"/>
  <c r="F190" i="2"/>
  <c r="G190" i="2"/>
  <c r="H190" i="2"/>
  <c r="I190" i="2"/>
  <c r="J190" i="2"/>
  <c r="K190" i="2"/>
  <c r="E192" i="2"/>
  <c r="F192" i="2"/>
  <c r="G192" i="2"/>
  <c r="H192" i="2"/>
  <c r="I192" i="2"/>
  <c r="J192" i="2"/>
  <c r="K192" i="2"/>
  <c r="E193" i="2"/>
  <c r="F193" i="2"/>
  <c r="G193" i="2"/>
  <c r="H193" i="2"/>
  <c r="I193" i="2"/>
  <c r="J193" i="2"/>
  <c r="K193" i="2"/>
  <c r="E198" i="2"/>
  <c r="F198" i="2"/>
  <c r="G198" i="2"/>
  <c r="H198" i="2"/>
  <c r="I198" i="2"/>
  <c r="J198" i="2"/>
  <c r="K198" i="2"/>
  <c r="E199" i="2"/>
  <c r="F199" i="2"/>
  <c r="G199" i="2"/>
  <c r="H199" i="2"/>
  <c r="I199" i="2"/>
  <c r="J199" i="2"/>
  <c r="K199" i="2"/>
  <c r="E201" i="2"/>
  <c r="F201" i="2"/>
  <c r="G201" i="2"/>
  <c r="H201" i="2"/>
  <c r="I201" i="2"/>
  <c r="J201" i="2"/>
  <c r="K201" i="2"/>
  <c r="E202" i="2"/>
  <c r="F202" i="2"/>
  <c r="G202" i="2"/>
  <c r="H202" i="2"/>
  <c r="I202" i="2"/>
  <c r="J202" i="2"/>
  <c r="K202" i="2"/>
  <c r="E207" i="2"/>
  <c r="F207" i="2"/>
  <c r="G207" i="2"/>
  <c r="H207" i="2"/>
  <c r="I207" i="2"/>
  <c r="J207" i="2"/>
  <c r="K207" i="2"/>
  <c r="E208" i="2"/>
  <c r="F208" i="2"/>
  <c r="G208" i="2"/>
  <c r="H208" i="2"/>
  <c r="I208" i="2"/>
  <c r="J208" i="2"/>
  <c r="K208" i="2"/>
  <c r="E210" i="2"/>
  <c r="F210" i="2"/>
  <c r="G210" i="2"/>
  <c r="H210" i="2"/>
  <c r="I210" i="2"/>
  <c r="J210" i="2"/>
  <c r="K210" i="2"/>
  <c r="E211" i="2"/>
  <c r="F211" i="2"/>
  <c r="G211" i="2"/>
  <c r="H211" i="2"/>
  <c r="I211" i="2"/>
  <c r="J211" i="2"/>
  <c r="K211" i="2"/>
  <c r="E231" i="2"/>
  <c r="F231" i="2"/>
  <c r="G231" i="2"/>
  <c r="H231" i="2"/>
  <c r="I231" i="2"/>
  <c r="J231" i="2"/>
  <c r="K231" i="2"/>
  <c r="E232" i="2"/>
  <c r="F232" i="2"/>
  <c r="G232" i="2"/>
  <c r="H232" i="2"/>
  <c r="I232" i="2"/>
  <c r="J232" i="2"/>
  <c r="K232" i="2"/>
  <c r="E234" i="2"/>
  <c r="F234" i="2"/>
  <c r="G234" i="2"/>
  <c r="H234" i="2"/>
  <c r="I234" i="2"/>
  <c r="J234" i="2"/>
  <c r="K234" i="2"/>
  <c r="E235" i="2"/>
  <c r="F235" i="2"/>
  <c r="G235" i="2"/>
  <c r="H235" i="2"/>
  <c r="I235" i="2"/>
  <c r="J235" i="2"/>
  <c r="K235" i="2"/>
  <c r="E240" i="2"/>
  <c r="F240" i="2"/>
  <c r="G240" i="2"/>
  <c r="H240" i="2"/>
  <c r="I240" i="2"/>
  <c r="J240" i="2"/>
  <c r="K240" i="2"/>
  <c r="E241" i="2"/>
  <c r="F241" i="2"/>
  <c r="G241" i="2"/>
  <c r="H241" i="2"/>
  <c r="I241" i="2"/>
  <c r="J241" i="2"/>
  <c r="K241" i="2"/>
  <c r="E243" i="2"/>
  <c r="F243" i="2"/>
  <c r="G243" i="2"/>
  <c r="H243" i="2"/>
  <c r="I243" i="2"/>
  <c r="J243" i="2"/>
  <c r="K243" i="2"/>
  <c r="E244" i="2"/>
  <c r="F244" i="2"/>
  <c r="G244" i="2"/>
  <c r="H244" i="2"/>
  <c r="I244" i="2"/>
  <c r="J244" i="2"/>
  <c r="K244" i="2"/>
  <c r="E249" i="2"/>
  <c r="F249" i="2"/>
  <c r="G249" i="2"/>
  <c r="H249" i="2"/>
  <c r="I249" i="2"/>
  <c r="J249" i="2"/>
  <c r="K249" i="2"/>
  <c r="E250" i="2"/>
  <c r="F250" i="2"/>
  <c r="G250" i="2"/>
  <c r="H250" i="2"/>
  <c r="I250" i="2"/>
  <c r="J250" i="2"/>
  <c r="K250" i="2"/>
  <c r="E252" i="2"/>
  <c r="F252" i="2"/>
  <c r="G252" i="2"/>
  <c r="H252" i="2"/>
  <c r="I252" i="2"/>
  <c r="J252" i="2"/>
  <c r="K252" i="2"/>
  <c r="E253" i="2"/>
  <c r="F253" i="2"/>
  <c r="G253" i="2"/>
  <c r="H253" i="2"/>
  <c r="I253" i="2"/>
  <c r="J253" i="2"/>
  <c r="K253" i="2"/>
  <c r="G19" i="2" l="1"/>
  <c r="F18" i="2"/>
  <c r="J14" i="2"/>
  <c r="K19" i="2"/>
  <c r="J212" i="2"/>
  <c r="F170" i="2"/>
  <c r="H140" i="2"/>
  <c r="J86" i="2"/>
  <c r="I17" i="2"/>
  <c r="K128" i="2"/>
  <c r="G122" i="2"/>
  <c r="G26" i="2"/>
  <c r="J18" i="2"/>
  <c r="J37" i="2"/>
  <c r="H37" i="2"/>
  <c r="J209" i="2"/>
  <c r="J213" i="2"/>
  <c r="E167" i="2"/>
  <c r="H19" i="2"/>
  <c r="G18" i="2"/>
  <c r="F14" i="2"/>
  <c r="E128" i="2"/>
  <c r="I86" i="2"/>
  <c r="I245" i="2"/>
  <c r="E254" i="2"/>
  <c r="K172" i="2"/>
  <c r="I261" i="2"/>
  <c r="J80" i="2"/>
  <c r="F26" i="2"/>
  <c r="H149" i="2"/>
  <c r="G195" i="2"/>
  <c r="G170" i="2"/>
  <c r="H144" i="2"/>
  <c r="I200" i="2"/>
  <c r="G196" i="2"/>
  <c r="F195" i="2"/>
  <c r="H143" i="2"/>
  <c r="J125" i="2"/>
  <c r="F83" i="2"/>
  <c r="I204" i="2"/>
  <c r="E162" i="2"/>
  <c r="J129" i="2"/>
  <c r="H236" i="2"/>
  <c r="G172" i="2"/>
  <c r="E259" i="2"/>
  <c r="K219" i="2"/>
  <c r="J205" i="2"/>
  <c r="K237" i="2"/>
  <c r="E203" i="2"/>
  <c r="F255" i="2"/>
  <c r="K247" i="2"/>
  <c r="J167" i="2"/>
  <c r="H259" i="2"/>
  <c r="F200" i="2"/>
  <c r="E194" i="2"/>
  <c r="K216" i="2"/>
  <c r="J171" i="2"/>
  <c r="G258" i="2"/>
  <c r="E205" i="2"/>
  <c r="I170" i="2"/>
  <c r="F171" i="2"/>
  <c r="I42" i="2"/>
  <c r="F258" i="2"/>
  <c r="G209" i="2"/>
  <c r="F205" i="2"/>
  <c r="H172" i="2"/>
  <c r="E122" i="2"/>
  <c r="G214" i="2"/>
  <c r="F213" i="2"/>
  <c r="K86" i="2"/>
  <c r="G35" i="2"/>
  <c r="F245" i="2"/>
  <c r="K167" i="2"/>
  <c r="H247" i="2"/>
  <c r="G246" i="2"/>
  <c r="F204" i="2"/>
  <c r="K191" i="2"/>
  <c r="I154" i="2"/>
  <c r="H153" i="2"/>
  <c r="F143" i="2"/>
  <c r="H130" i="2"/>
  <c r="F104" i="2"/>
  <c r="E87" i="2"/>
  <c r="E88" i="2"/>
  <c r="H26" i="2"/>
  <c r="G27" i="2"/>
  <c r="E145" i="2"/>
  <c r="K195" i="2"/>
  <c r="I191" i="2"/>
  <c r="E172" i="2"/>
  <c r="E173" i="2" s="1"/>
  <c r="F167" i="2"/>
  <c r="J62" i="2"/>
  <c r="I254" i="2"/>
  <c r="J246" i="2"/>
  <c r="G233" i="2"/>
  <c r="H214" i="2"/>
  <c r="K170" i="2"/>
  <c r="K143" i="2"/>
  <c r="K122" i="2"/>
  <c r="I80" i="2"/>
  <c r="H36" i="2"/>
  <c r="K23" i="2"/>
  <c r="H14" i="2"/>
  <c r="H256" i="2"/>
  <c r="G237" i="2"/>
  <c r="I259" i="2"/>
  <c r="H154" i="2"/>
  <c r="G251" i="2"/>
  <c r="E238" i="2"/>
  <c r="E219" i="2"/>
  <c r="J170" i="2"/>
  <c r="H167" i="2"/>
  <c r="E158" i="2"/>
  <c r="I88" i="2"/>
  <c r="G14" i="2"/>
  <c r="G242" i="2"/>
  <c r="F262" i="2"/>
  <c r="E261" i="2"/>
  <c r="H170" i="2"/>
  <c r="E71" i="2"/>
  <c r="G256" i="2"/>
  <c r="F261" i="2"/>
  <c r="F238" i="2"/>
  <c r="K238" i="2"/>
  <c r="F220" i="2"/>
  <c r="E196" i="2"/>
  <c r="E175" i="2"/>
  <c r="H88" i="2"/>
  <c r="G87" i="2"/>
  <c r="J17" i="2"/>
  <c r="H262" i="2"/>
  <c r="K242" i="2"/>
  <c r="E200" i="2"/>
  <c r="J113" i="2"/>
  <c r="J104" i="2"/>
  <c r="J88" i="2"/>
  <c r="H28" i="2"/>
  <c r="K17" i="2"/>
  <c r="F209" i="2"/>
  <c r="F43" i="2"/>
  <c r="F27" i="2"/>
  <c r="G261" i="2"/>
  <c r="K254" i="2"/>
  <c r="E220" i="2"/>
  <c r="J195" i="2"/>
  <c r="J191" i="2"/>
  <c r="K171" i="2"/>
  <c r="G171" i="2"/>
  <c r="G173" i="2" s="1"/>
  <c r="I152" i="2"/>
  <c r="K152" i="2"/>
  <c r="K125" i="2"/>
  <c r="H122" i="2"/>
  <c r="I113" i="2"/>
  <c r="H104" i="2"/>
  <c r="J32" i="2"/>
  <c r="K262" i="2"/>
  <c r="E204" i="2"/>
  <c r="H195" i="2"/>
  <c r="K129" i="2"/>
  <c r="K213" i="2"/>
  <c r="E233" i="2"/>
  <c r="I217" i="2"/>
  <c r="H209" i="2"/>
  <c r="K203" i="2"/>
  <c r="J203" i="2"/>
  <c r="J158" i="2"/>
  <c r="I62" i="2"/>
  <c r="G125" i="2"/>
  <c r="E113" i="2"/>
  <c r="E104" i="2"/>
  <c r="K258" i="2"/>
  <c r="E262" i="2"/>
  <c r="K158" i="2"/>
  <c r="I130" i="2"/>
  <c r="H125" i="2"/>
  <c r="I104" i="2"/>
  <c r="F71" i="2"/>
  <c r="G62" i="2"/>
  <c r="F42" i="2"/>
  <c r="E35" i="2"/>
  <c r="F28" i="2"/>
  <c r="E27" i="2"/>
  <c r="D13" i="2"/>
  <c r="K236" i="2"/>
  <c r="G212" i="2"/>
  <c r="K200" i="2"/>
  <c r="I149" i="2"/>
  <c r="I143" i="2"/>
  <c r="F122" i="2"/>
  <c r="E83" i="2"/>
  <c r="K87" i="2"/>
  <c r="D68" i="2"/>
  <c r="K27" i="2"/>
  <c r="J200" i="2"/>
  <c r="I161" i="2"/>
  <c r="F128" i="2"/>
  <c r="K28" i="2"/>
  <c r="J27" i="2"/>
  <c r="I40" i="2"/>
  <c r="H39" i="2"/>
  <c r="I247" i="2"/>
  <c r="H175" i="2"/>
  <c r="G145" i="2"/>
  <c r="F174" i="2"/>
  <c r="E130" i="2"/>
  <c r="K113" i="2"/>
  <c r="J71" i="2"/>
  <c r="I26" i="2"/>
  <c r="E214" i="2"/>
  <c r="I172" i="2"/>
  <c r="G152" i="2"/>
  <c r="F149" i="2"/>
  <c r="G143" i="2"/>
  <c r="H80" i="2"/>
  <c r="G43" i="2"/>
  <c r="F196" i="2"/>
  <c r="F256" i="2"/>
  <c r="E251" i="2"/>
  <c r="K209" i="2"/>
  <c r="H217" i="2"/>
  <c r="G216" i="2"/>
  <c r="F158" i="2"/>
  <c r="F175" i="2"/>
  <c r="E153" i="2"/>
  <c r="E143" i="2"/>
  <c r="G83" i="2"/>
  <c r="F35" i="2"/>
  <c r="G220" i="2"/>
  <c r="G194" i="2"/>
  <c r="F163" i="2"/>
  <c r="E152" i="2"/>
  <c r="K140" i="2"/>
  <c r="I125" i="2"/>
  <c r="F40" i="2"/>
  <c r="E39" i="2"/>
  <c r="E255" i="2"/>
  <c r="J238" i="2"/>
  <c r="I237" i="2"/>
  <c r="F212" i="2"/>
  <c r="G200" i="2"/>
  <c r="F194" i="2"/>
  <c r="E174" i="2"/>
  <c r="G167" i="2"/>
  <c r="H161" i="2"/>
  <c r="E154" i="2"/>
  <c r="I144" i="2"/>
  <c r="K88" i="2"/>
  <c r="J83" i="2"/>
  <c r="K80" i="2"/>
  <c r="D65" i="2"/>
  <c r="K36" i="2"/>
  <c r="G28" i="2"/>
  <c r="G39" i="2"/>
  <c r="E14" i="2"/>
  <c r="K39" i="2"/>
  <c r="G247" i="2"/>
  <c r="F246" i="2"/>
  <c r="I238" i="2"/>
  <c r="G213" i="2"/>
  <c r="E212" i="2"/>
  <c r="G217" i="2"/>
  <c r="F216" i="2"/>
  <c r="G178" i="2"/>
  <c r="F177" i="2"/>
  <c r="E149" i="2"/>
  <c r="I145" i="2"/>
  <c r="H129" i="2"/>
  <c r="H113" i="2"/>
  <c r="K104" i="2"/>
  <c r="I83" i="2"/>
  <c r="E62" i="2"/>
  <c r="E42" i="2"/>
  <c r="J35" i="2"/>
  <c r="F39" i="2"/>
  <c r="F41" i="2" s="1"/>
  <c r="F254" i="2"/>
  <c r="K259" i="2"/>
  <c r="J255" i="2"/>
  <c r="F247" i="2"/>
  <c r="E246" i="2"/>
  <c r="F214" i="2"/>
  <c r="E213" i="2"/>
  <c r="I196" i="2"/>
  <c r="F217" i="2"/>
  <c r="E216" i="2"/>
  <c r="F178" i="2"/>
  <c r="E161" i="2"/>
  <c r="E163" i="2"/>
  <c r="K175" i="2"/>
  <c r="J153" i="2"/>
  <c r="E144" i="2"/>
  <c r="H145" i="2"/>
  <c r="G144" i="2"/>
  <c r="F129" i="2"/>
  <c r="F130" i="2"/>
  <c r="E125" i="2"/>
  <c r="G113" i="2"/>
  <c r="H86" i="2"/>
  <c r="H83" i="2"/>
  <c r="I35" i="2"/>
  <c r="I37" i="2"/>
  <c r="H32" i="2"/>
  <c r="I43" i="2"/>
  <c r="H42" i="2"/>
  <c r="I14" i="2"/>
  <c r="K220" i="2"/>
  <c r="I177" i="2"/>
  <c r="I178" i="2"/>
  <c r="E40" i="2"/>
  <c r="D30" i="2"/>
  <c r="J254" i="2"/>
  <c r="E245" i="2"/>
  <c r="K245" i="2"/>
  <c r="G262" i="2"/>
  <c r="F237" i="2"/>
  <c r="F233" i="2"/>
  <c r="K212" i="2"/>
  <c r="K205" i="2"/>
  <c r="J196" i="2"/>
  <c r="I195" i="2"/>
  <c r="G191" i="2"/>
  <c r="E177" i="2"/>
  <c r="F154" i="2"/>
  <c r="H178" i="2"/>
  <c r="F145" i="2"/>
  <c r="J128" i="2"/>
  <c r="I129" i="2"/>
  <c r="I71" i="2"/>
  <c r="H35" i="2"/>
  <c r="F32" i="2"/>
  <c r="E28" i="2"/>
  <c r="D252" i="2"/>
  <c r="J245" i="2"/>
  <c r="E236" i="2"/>
  <c r="I212" i="2"/>
  <c r="I203" i="2"/>
  <c r="J163" i="2"/>
  <c r="I162" i="2"/>
  <c r="F153" i="2"/>
  <c r="K144" i="2"/>
  <c r="I140" i="2"/>
  <c r="K130" i="2"/>
  <c r="H128" i="2"/>
  <c r="H71" i="2"/>
  <c r="I36" i="2"/>
  <c r="F37" i="2"/>
  <c r="E32" i="2"/>
  <c r="F19" i="2"/>
  <c r="E18" i="2"/>
  <c r="G254" i="2"/>
  <c r="F251" i="2"/>
  <c r="I246" i="2"/>
  <c r="G204" i="2"/>
  <c r="I167" i="2"/>
  <c r="I163" i="2"/>
  <c r="H162" i="2"/>
  <c r="J143" i="2"/>
  <c r="I122" i="2"/>
  <c r="D79" i="2"/>
  <c r="E80" i="2"/>
  <c r="H62" i="2"/>
  <c r="I28" i="2"/>
  <c r="J28" i="2"/>
  <c r="I27" i="2"/>
  <c r="H261" i="2"/>
  <c r="I258" i="2"/>
  <c r="K256" i="2"/>
  <c r="G255" i="2"/>
  <c r="E247" i="2"/>
  <c r="G245" i="2"/>
  <c r="E237" i="2"/>
  <c r="J220" i="2"/>
  <c r="G205" i="2"/>
  <c r="D201" i="2"/>
  <c r="D190" i="2"/>
  <c r="H177" i="2"/>
  <c r="I175" i="2"/>
  <c r="J172" i="2"/>
  <c r="I171" i="2"/>
  <c r="F162" i="2"/>
  <c r="J178" i="2"/>
  <c r="D124" i="2"/>
  <c r="D123" i="2"/>
  <c r="J122" i="2"/>
  <c r="F80" i="2"/>
  <c r="K71" i="2"/>
  <c r="H43" i="2"/>
  <c r="H40" i="2"/>
  <c r="E37" i="2"/>
  <c r="H27" i="2"/>
  <c r="K18" i="2"/>
  <c r="I262" i="2"/>
  <c r="I256" i="2"/>
  <c r="K246" i="2"/>
  <c r="G238" i="2"/>
  <c r="J258" i="2"/>
  <c r="E217" i="2"/>
  <c r="G177" i="2"/>
  <c r="H171" i="2"/>
  <c r="G161" i="2"/>
  <c r="K149" i="2"/>
  <c r="E129" i="2"/>
  <c r="F125" i="2"/>
  <c r="D84" i="2"/>
  <c r="D60" i="2"/>
  <c r="D59" i="2"/>
  <c r="I32" i="2"/>
  <c r="D31" i="2"/>
  <c r="E26" i="2"/>
  <c r="I23" i="2"/>
  <c r="I18" i="2"/>
  <c r="H17" i="2"/>
  <c r="K40" i="2"/>
  <c r="J39" i="2"/>
  <c r="E195" i="2"/>
  <c r="E258" i="2"/>
  <c r="J256" i="2"/>
  <c r="I255" i="2"/>
  <c r="F242" i="2"/>
  <c r="G236" i="2"/>
  <c r="D231" i="2"/>
  <c r="J216" i="2"/>
  <c r="K214" i="2"/>
  <c r="E209" i="2"/>
  <c r="K204" i="2"/>
  <c r="G203" i="2"/>
  <c r="K194" i="2"/>
  <c r="D192" i="2"/>
  <c r="F191" i="2"/>
  <c r="E170" i="2"/>
  <c r="D166" i="2"/>
  <c r="H163" i="2"/>
  <c r="G162" i="2"/>
  <c r="H152" i="2"/>
  <c r="F144" i="2"/>
  <c r="G140" i="2"/>
  <c r="D138" i="2"/>
  <c r="D126" i="2"/>
  <c r="D85" i="2"/>
  <c r="E43" i="2"/>
  <c r="F36" i="2"/>
  <c r="H23" i="2"/>
  <c r="I19" i="2"/>
  <c r="H18" i="2"/>
  <c r="G17" i="2"/>
  <c r="G259" i="2"/>
  <c r="E242" i="2"/>
  <c r="F236" i="2"/>
  <c r="K233" i="2"/>
  <c r="H238" i="2"/>
  <c r="J204" i="2"/>
  <c r="F203" i="2"/>
  <c r="D198" i="2"/>
  <c r="J194" i="2"/>
  <c r="D193" i="2"/>
  <c r="E191" i="2"/>
  <c r="J174" i="2"/>
  <c r="F172" i="2"/>
  <c r="F161" i="2"/>
  <c r="E178" i="2"/>
  <c r="F140" i="2"/>
  <c r="I128" i="2"/>
  <c r="J87" i="2"/>
  <c r="G86" i="2"/>
  <c r="D69" i="2"/>
  <c r="K42" i="2"/>
  <c r="I39" i="2"/>
  <c r="E36" i="2"/>
  <c r="K26" i="2"/>
  <c r="G23" i="2"/>
  <c r="D21" i="2"/>
  <c r="F17" i="2"/>
  <c r="F259" i="2"/>
  <c r="E256" i="2"/>
  <c r="J233" i="2"/>
  <c r="J219" i="2"/>
  <c r="K217" i="2"/>
  <c r="I209" i="2"/>
  <c r="D199" i="2"/>
  <c r="I194" i="2"/>
  <c r="I174" i="2"/>
  <c r="K161" i="2"/>
  <c r="I153" i="2"/>
  <c r="F152" i="2"/>
  <c r="J149" i="2"/>
  <c r="G153" i="2"/>
  <c r="E140" i="2"/>
  <c r="J130" i="2"/>
  <c r="D116" i="2"/>
  <c r="D98" i="2"/>
  <c r="I87" i="2"/>
  <c r="E86" i="2"/>
  <c r="G88" i="2"/>
  <c r="F87" i="2"/>
  <c r="D70" i="2"/>
  <c r="K62" i="2"/>
  <c r="J42" i="2"/>
  <c r="K35" i="2"/>
  <c r="K32" i="2"/>
  <c r="J26" i="2"/>
  <c r="F23" i="2"/>
  <c r="E17" i="2"/>
  <c r="K261" i="2"/>
  <c r="K255" i="2"/>
  <c r="K251" i="2"/>
  <c r="D244" i="2"/>
  <c r="J259" i="2"/>
  <c r="J261" i="2"/>
  <c r="G219" i="2"/>
  <c r="H213" i="2"/>
  <c r="K196" i="2"/>
  <c r="H174" i="2"/>
  <c r="D168" i="2"/>
  <c r="G163" i="2"/>
  <c r="K163" i="2"/>
  <c r="J177" i="2"/>
  <c r="I158" i="2"/>
  <c r="K177" i="2"/>
  <c r="G154" i="2"/>
  <c r="K145" i="2"/>
  <c r="J140" i="2"/>
  <c r="H87" i="2"/>
  <c r="K43" i="2"/>
  <c r="J40" i="2"/>
  <c r="G42" i="2"/>
  <c r="K37" i="2"/>
  <c r="J36" i="2"/>
  <c r="E23" i="2"/>
  <c r="H255" i="2"/>
  <c r="H246" i="2"/>
  <c r="J262" i="2"/>
  <c r="I236" i="2"/>
  <c r="F219" i="2"/>
  <c r="D189" i="2"/>
  <c r="J175" i="2"/>
  <c r="D169" i="2"/>
  <c r="K174" i="2"/>
  <c r="J152" i="2"/>
  <c r="J145" i="2"/>
  <c r="G80" i="2"/>
  <c r="J23" i="2"/>
  <c r="E19" i="2"/>
  <c r="J19" i="2"/>
  <c r="D12" i="2"/>
  <c r="H258" i="2"/>
  <c r="I233" i="2"/>
  <c r="I219" i="2"/>
  <c r="D210" i="2"/>
  <c r="J251" i="2"/>
  <c r="D249" i="2"/>
  <c r="I242" i="2"/>
  <c r="D241" i="2"/>
  <c r="H233" i="2"/>
  <c r="I220" i="2"/>
  <c r="H219" i="2"/>
  <c r="D211" i="2"/>
  <c r="H203" i="2"/>
  <c r="I251" i="2"/>
  <c r="D250" i="2"/>
  <c r="H242" i="2"/>
  <c r="J236" i="2"/>
  <c r="D234" i="2"/>
  <c r="H220" i="2"/>
  <c r="J214" i="2"/>
  <c r="I213" i="2"/>
  <c r="H212" i="2"/>
  <c r="I205" i="2"/>
  <c r="H204" i="2"/>
  <c r="H196" i="2"/>
  <c r="H251" i="2"/>
  <c r="D243" i="2"/>
  <c r="J237" i="2"/>
  <c r="D235" i="2"/>
  <c r="I214" i="2"/>
  <c r="H205" i="2"/>
  <c r="J242" i="2"/>
  <c r="D253" i="2"/>
  <c r="J247" i="2"/>
  <c r="H245" i="2"/>
  <c r="H237" i="2"/>
  <c r="J217" i="2"/>
  <c r="I216" i="2"/>
  <c r="D207" i="2"/>
  <c r="H254" i="2"/>
  <c r="H216" i="2"/>
  <c r="D208" i="2"/>
  <c r="H200" i="2"/>
  <c r="D202" i="2"/>
  <c r="H194" i="2"/>
  <c r="D232" i="2"/>
  <c r="D240" i="2"/>
  <c r="G175" i="2"/>
  <c r="G174" i="2"/>
  <c r="H158" i="2"/>
  <c r="K153" i="2"/>
  <c r="G149" i="2"/>
  <c r="D147" i="2"/>
  <c r="J144" i="2"/>
  <c r="D139" i="2"/>
  <c r="D127" i="2"/>
  <c r="D119" i="2"/>
  <c r="D102" i="2"/>
  <c r="F86" i="2"/>
  <c r="K83" i="2"/>
  <c r="D77" i="2"/>
  <c r="G71" i="2"/>
  <c r="D61" i="2"/>
  <c r="D56" i="2"/>
  <c r="J43" i="2"/>
  <c r="G40" i="2"/>
  <c r="G32" i="2"/>
  <c r="D22" i="2"/>
  <c r="K162" i="2"/>
  <c r="J161" i="2"/>
  <c r="G158" i="2"/>
  <c r="D156" i="2"/>
  <c r="K154" i="2"/>
  <c r="D148" i="2"/>
  <c r="G128" i="2"/>
  <c r="D103" i="2"/>
  <c r="D101" i="2"/>
  <c r="D78" i="2"/>
  <c r="D74" i="2"/>
  <c r="F62" i="2"/>
  <c r="D15" i="2"/>
  <c r="H191" i="2"/>
  <c r="D165" i="2"/>
  <c r="J162" i="2"/>
  <c r="D157" i="2"/>
  <c r="J154" i="2"/>
  <c r="D141" i="2"/>
  <c r="G129" i="2"/>
  <c r="D111" i="2"/>
  <c r="D110" i="2"/>
  <c r="G104" i="2"/>
  <c r="F88" i="2"/>
  <c r="D24" i="2"/>
  <c r="D16" i="2"/>
  <c r="K14" i="2"/>
  <c r="D150" i="2"/>
  <c r="D142" i="2"/>
  <c r="G130" i="2"/>
  <c r="D121" i="2"/>
  <c r="D120" i="2"/>
  <c r="D112" i="2"/>
  <c r="D107" i="2"/>
  <c r="D34" i="2"/>
  <c r="D33" i="2"/>
  <c r="D25" i="2"/>
  <c r="K178" i="2"/>
  <c r="D159" i="2"/>
  <c r="D151" i="2"/>
  <c r="F113" i="2"/>
  <c r="D82" i="2"/>
  <c r="D81" i="2"/>
  <c r="G36" i="2"/>
  <c r="D160" i="2"/>
  <c r="G37" i="2"/>
  <c r="G20" i="2" l="1"/>
  <c r="K20" i="2"/>
  <c r="F20" i="2"/>
  <c r="K173" i="2"/>
  <c r="H263" i="2"/>
  <c r="H20" i="2"/>
  <c r="K248" i="2"/>
  <c r="J20" i="2"/>
  <c r="J38" i="2"/>
  <c r="G197" i="2"/>
  <c r="J89" i="2"/>
  <c r="K215" i="2"/>
  <c r="G257" i="2"/>
  <c r="K29" i="2"/>
  <c r="E164" i="2"/>
  <c r="J215" i="2"/>
  <c r="H146" i="2"/>
  <c r="H131" i="2"/>
  <c r="H181" i="2"/>
  <c r="H38" i="2"/>
  <c r="I173" i="2"/>
  <c r="F239" i="2"/>
  <c r="G248" i="2"/>
  <c r="J131" i="2"/>
  <c r="I265" i="2"/>
  <c r="I248" i="2"/>
  <c r="H173" i="2"/>
  <c r="E265" i="2"/>
  <c r="F264" i="2"/>
  <c r="I181" i="2"/>
  <c r="F164" i="2"/>
  <c r="G215" i="2"/>
  <c r="K221" i="2"/>
  <c r="E89" i="2"/>
  <c r="F197" i="2"/>
  <c r="I155" i="2"/>
  <c r="I44" i="2"/>
  <c r="K222" i="2"/>
  <c r="E221" i="2"/>
  <c r="J179" i="2"/>
  <c r="E146" i="2"/>
  <c r="F44" i="2"/>
  <c r="G41" i="2"/>
  <c r="F206" i="2"/>
  <c r="G45" i="2"/>
  <c r="E155" i="2"/>
  <c r="H155" i="2"/>
  <c r="E206" i="2"/>
  <c r="F263" i="2"/>
  <c r="E215" i="2"/>
  <c r="J257" i="2"/>
  <c r="H164" i="2"/>
  <c r="G223" i="2"/>
  <c r="K239" i="2"/>
  <c r="F215" i="2"/>
  <c r="F179" i="2"/>
  <c r="H265" i="2"/>
  <c r="H46" i="2"/>
  <c r="F173" i="2"/>
  <c r="E239" i="2"/>
  <c r="K265" i="2"/>
  <c r="F265" i="2"/>
  <c r="I206" i="2"/>
  <c r="K263" i="2"/>
  <c r="F248" i="2"/>
  <c r="F46" i="2"/>
  <c r="E20" i="2"/>
  <c r="E197" i="2"/>
  <c r="K46" i="2"/>
  <c r="J206" i="2"/>
  <c r="D35" i="2"/>
  <c r="F180" i="2"/>
  <c r="F29" i="2"/>
  <c r="F276" i="2"/>
  <c r="E263" i="2"/>
  <c r="G29" i="2"/>
  <c r="E131" i="2"/>
  <c r="E29" i="2"/>
  <c r="E275" i="2"/>
  <c r="G263" i="2"/>
  <c r="F181" i="2"/>
  <c r="F257" i="2"/>
  <c r="F275" i="2"/>
  <c r="J45" i="2"/>
  <c r="H29" i="2"/>
  <c r="J29" i="2"/>
  <c r="K131" i="2"/>
  <c r="J239" i="2"/>
  <c r="E179" i="2"/>
  <c r="I164" i="2"/>
  <c r="H45" i="2"/>
  <c r="G264" i="2"/>
  <c r="J248" i="2"/>
  <c r="H89" i="2"/>
  <c r="G239" i="2"/>
  <c r="F176" i="2"/>
  <c r="D19" i="2"/>
  <c r="J173" i="2"/>
  <c r="D245" i="2"/>
  <c r="I89" i="2"/>
  <c r="K257" i="2"/>
  <c r="K206" i="2"/>
  <c r="D170" i="2"/>
  <c r="D39" i="2"/>
  <c r="I46" i="2"/>
  <c r="E181" i="2"/>
  <c r="E41" i="2"/>
  <c r="D149" i="2"/>
  <c r="E176" i="2"/>
  <c r="D143" i="2"/>
  <c r="D122" i="2"/>
  <c r="E276" i="2"/>
  <c r="H257" i="2"/>
  <c r="F223" i="2"/>
  <c r="G272" i="2"/>
  <c r="K41" i="2"/>
  <c r="D140" i="2"/>
  <c r="D113" i="2"/>
  <c r="K197" i="2"/>
  <c r="F38" i="2"/>
  <c r="K164" i="2"/>
  <c r="H215" i="2"/>
  <c r="G155" i="2"/>
  <c r="D172" i="2"/>
  <c r="H179" i="2"/>
  <c r="G89" i="2"/>
  <c r="D254" i="2"/>
  <c r="K38" i="2"/>
  <c r="K275" i="2"/>
  <c r="F45" i="2"/>
  <c r="F47" i="2" s="1"/>
  <c r="D238" i="2"/>
  <c r="D167" i="2"/>
  <c r="D161" i="2"/>
  <c r="J41" i="2"/>
  <c r="H44" i="2"/>
  <c r="D128" i="2"/>
  <c r="J146" i="2"/>
  <c r="D196" i="2"/>
  <c r="G206" i="2"/>
  <c r="I197" i="2"/>
  <c r="I179" i="2"/>
  <c r="F146" i="2"/>
  <c r="J260" i="2"/>
  <c r="I131" i="2"/>
  <c r="J197" i="2"/>
  <c r="G146" i="2"/>
  <c r="D191" i="2"/>
  <c r="D200" i="2"/>
  <c r="D83" i="2"/>
  <c r="K146" i="2"/>
  <c r="J176" i="2"/>
  <c r="I257" i="2"/>
  <c r="I20" i="2"/>
  <c r="D125" i="2"/>
  <c r="D43" i="2"/>
  <c r="D87" i="2"/>
  <c r="D80" i="2"/>
  <c r="D145" i="2"/>
  <c r="H273" i="2"/>
  <c r="E45" i="2"/>
  <c r="I273" i="2"/>
  <c r="G276" i="2"/>
  <c r="D262" i="2"/>
  <c r="D246" i="2"/>
  <c r="D209" i="2"/>
  <c r="G265" i="2"/>
  <c r="G44" i="2"/>
  <c r="D42" i="2"/>
  <c r="D194" i="2"/>
  <c r="D214" i="2"/>
  <c r="K176" i="2"/>
  <c r="E248" i="2"/>
  <c r="I29" i="2"/>
  <c r="F218" i="2"/>
  <c r="K89" i="2"/>
  <c r="J276" i="2"/>
  <c r="J221" i="2"/>
  <c r="E38" i="2"/>
  <c r="I38" i="2"/>
  <c r="E272" i="2"/>
  <c r="G218" i="2"/>
  <c r="I239" i="2"/>
  <c r="D23" i="2"/>
  <c r="D158" i="2"/>
  <c r="D177" i="2"/>
  <c r="D37" i="2"/>
  <c r="J155" i="2"/>
  <c r="D28" i="2"/>
  <c r="D104" i="2"/>
  <c r="J164" i="2"/>
  <c r="E257" i="2"/>
  <c r="D17" i="2"/>
  <c r="E180" i="2"/>
  <c r="E44" i="2"/>
  <c r="G179" i="2"/>
  <c r="D236" i="2"/>
  <c r="F272" i="2"/>
  <c r="I146" i="2"/>
  <c r="D71" i="2"/>
  <c r="E218" i="2"/>
  <c r="K260" i="2"/>
  <c r="K273" i="2"/>
  <c r="D212" i="2"/>
  <c r="J272" i="2"/>
  <c r="D26" i="2"/>
  <c r="E222" i="2"/>
  <c r="D14" i="2"/>
  <c r="D163" i="2"/>
  <c r="J263" i="2"/>
  <c r="K223" i="2"/>
  <c r="D255" i="2"/>
  <c r="G275" i="2"/>
  <c r="J265" i="2"/>
  <c r="D152" i="2"/>
  <c r="K276" i="2"/>
  <c r="K272" i="2"/>
  <c r="D256" i="2"/>
  <c r="E46" i="2"/>
  <c r="F155" i="2"/>
  <c r="D18" i="2"/>
  <c r="H197" i="2"/>
  <c r="K180" i="2"/>
  <c r="J180" i="2"/>
  <c r="D259" i="2"/>
  <c r="D171" i="2"/>
  <c r="F131" i="2"/>
  <c r="D205" i="2"/>
  <c r="D261" i="2"/>
  <c r="K218" i="2"/>
  <c r="D144" i="2"/>
  <c r="J273" i="2"/>
  <c r="H248" i="2"/>
  <c r="H176" i="2"/>
  <c r="H180" i="2"/>
  <c r="I45" i="2"/>
  <c r="I41" i="2"/>
  <c r="I263" i="2"/>
  <c r="H41" i="2"/>
  <c r="J222" i="2"/>
  <c r="J181" i="2"/>
  <c r="I260" i="2"/>
  <c r="I264" i="2"/>
  <c r="D153" i="2"/>
  <c r="D130" i="2"/>
  <c r="D88" i="2"/>
  <c r="D62" i="2"/>
  <c r="D32" i="2"/>
  <c r="D86" i="2"/>
  <c r="K155" i="2"/>
  <c r="D217" i="2"/>
  <c r="J275" i="2"/>
  <c r="D195" i="2"/>
  <c r="K44" i="2"/>
  <c r="K45" i="2"/>
  <c r="F260" i="2"/>
  <c r="F221" i="2"/>
  <c r="F222" i="2"/>
  <c r="I180" i="2"/>
  <c r="I176" i="2"/>
  <c r="G164" i="2"/>
  <c r="D27" i="2"/>
  <c r="D213" i="2"/>
  <c r="D203" i="2"/>
  <c r="J264" i="2"/>
  <c r="E264" i="2"/>
  <c r="E260" i="2"/>
  <c r="F273" i="2"/>
  <c r="G221" i="2"/>
  <c r="G222" i="2"/>
  <c r="G224" i="2" s="1"/>
  <c r="G260" i="2"/>
  <c r="E223" i="2"/>
  <c r="E273" i="2"/>
  <c r="K264" i="2"/>
  <c r="D175" i="2"/>
  <c r="G181" i="2"/>
  <c r="D247" i="2"/>
  <c r="I223" i="2"/>
  <c r="I276" i="2"/>
  <c r="I275" i="2"/>
  <c r="I222" i="2"/>
  <c r="I221" i="2"/>
  <c r="D162" i="2"/>
  <c r="K179" i="2"/>
  <c r="J44" i="2"/>
  <c r="D178" i="2"/>
  <c r="D216" i="2"/>
  <c r="H218" i="2"/>
  <c r="H272" i="2"/>
  <c r="D251" i="2"/>
  <c r="I215" i="2"/>
  <c r="D233" i="2"/>
  <c r="H260" i="2"/>
  <c r="D258" i="2"/>
  <c r="H264" i="2"/>
  <c r="D154" i="2"/>
  <c r="F89" i="2"/>
  <c r="J223" i="2"/>
  <c r="K181" i="2"/>
  <c r="I218" i="2"/>
  <c r="I272" i="2"/>
  <c r="D220" i="2"/>
  <c r="H223" i="2"/>
  <c r="H276" i="2"/>
  <c r="J218" i="2"/>
  <c r="D36" i="2"/>
  <c r="G38" i="2"/>
  <c r="D40" i="2"/>
  <c r="G46" i="2"/>
  <c r="G273" i="2"/>
  <c r="J46" i="2"/>
  <c r="D129" i="2"/>
  <c r="G131" i="2"/>
  <c r="D237" i="2"/>
  <c r="H239" i="2"/>
  <c r="D174" i="2"/>
  <c r="G176" i="2"/>
  <c r="G180" i="2"/>
  <c r="D204" i="2"/>
  <c r="H206" i="2"/>
  <c r="D242" i="2"/>
  <c r="D219" i="2"/>
  <c r="H275" i="2"/>
  <c r="H222" i="2"/>
  <c r="H221" i="2"/>
  <c r="I266" i="2" l="1"/>
  <c r="H182" i="2"/>
  <c r="E266" i="2"/>
  <c r="F266" i="2"/>
  <c r="I182" i="2"/>
  <c r="K224" i="2"/>
  <c r="E224" i="2"/>
  <c r="H47" i="2"/>
  <c r="F277" i="2"/>
  <c r="E277" i="2"/>
  <c r="J277" i="2"/>
  <c r="E47" i="2"/>
  <c r="E279" i="2"/>
  <c r="K278" i="2"/>
  <c r="J279" i="2"/>
  <c r="I279" i="2"/>
  <c r="D20" i="2"/>
  <c r="F182" i="2"/>
  <c r="K277" i="2"/>
  <c r="D173" i="2"/>
  <c r="G274" i="2"/>
  <c r="J224" i="2"/>
  <c r="F278" i="2"/>
  <c r="D29" i="2"/>
  <c r="E274" i="2"/>
  <c r="K279" i="2"/>
  <c r="E182" i="2"/>
  <c r="K266" i="2"/>
  <c r="K47" i="2"/>
  <c r="D257" i="2"/>
  <c r="E278" i="2"/>
  <c r="J47" i="2"/>
  <c r="D41" i="2"/>
  <c r="G266" i="2"/>
  <c r="F279" i="2"/>
  <c r="D197" i="2"/>
  <c r="I47" i="2"/>
  <c r="D215" i="2"/>
  <c r="F224" i="2"/>
  <c r="J278" i="2"/>
  <c r="D164" i="2"/>
  <c r="D146" i="2"/>
  <c r="D179" i="2"/>
  <c r="J182" i="2"/>
  <c r="D248" i="2"/>
  <c r="D89" i="2"/>
  <c r="K274" i="2"/>
  <c r="D206" i="2"/>
  <c r="J274" i="2"/>
  <c r="D131" i="2"/>
  <c r="I277" i="2"/>
  <c r="K182" i="2"/>
  <c r="H279" i="2"/>
  <c r="D180" i="2"/>
  <c r="D176" i="2"/>
  <c r="D38" i="2"/>
  <c r="D272" i="2"/>
  <c r="I224" i="2"/>
  <c r="D45" i="2"/>
  <c r="D239" i="2"/>
  <c r="D265" i="2"/>
  <c r="D155" i="2"/>
  <c r="G277" i="2"/>
  <c r="F274" i="2"/>
  <c r="G278" i="2"/>
  <c r="D44" i="2"/>
  <c r="D263" i="2"/>
  <c r="J266" i="2"/>
  <c r="D218" i="2"/>
  <c r="D181" i="2"/>
  <c r="D221" i="2"/>
  <c r="D46" i="2"/>
  <c r="D260" i="2"/>
  <c r="G47" i="2"/>
  <c r="D222" i="2"/>
  <c r="H224" i="2"/>
  <c r="G279" i="2"/>
  <c r="D273" i="2"/>
  <c r="D264" i="2"/>
  <c r="H266" i="2"/>
  <c r="D223" i="2"/>
  <c r="D276" i="2"/>
  <c r="D275" i="2"/>
  <c r="I274" i="2"/>
  <c r="I278" i="2"/>
  <c r="H277" i="2"/>
  <c r="G182" i="2"/>
  <c r="H274" i="2"/>
  <c r="H278" i="2"/>
  <c r="I280" i="2" l="1"/>
  <c r="E280" i="2"/>
  <c r="F280" i="2"/>
  <c r="K280" i="2"/>
  <c r="J280" i="2"/>
  <c r="D182" i="2"/>
  <c r="H280" i="2"/>
  <c r="D47" i="2"/>
  <c r="G280" i="2"/>
  <c r="D224" i="2"/>
  <c r="D266" i="2"/>
  <c r="D277" i="2"/>
  <c r="D274" i="2"/>
  <c r="D278" i="2"/>
  <c r="D279" i="2"/>
  <c r="D280" i="2" l="1"/>
</calcChain>
</file>

<file path=xl/sharedStrings.xml><?xml version="1.0" encoding="utf-8"?>
<sst xmlns="http://schemas.openxmlformats.org/spreadsheetml/2006/main" count="450" uniqueCount="57">
  <si>
    <t>العاملون بالوزارة حسب المسمى الوظيفى والمنطقة الطبية والجنسية والجنس</t>
  </si>
  <si>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</si>
  <si>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</si>
  <si>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</si>
  <si>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</si>
  <si>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</si>
  <si>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</si>
  <si>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</si>
  <si>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</si>
  <si>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</si>
  <si>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</si>
  <si>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</si>
  <si>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إستشارى</t>
  </si>
  <si>
    <t>مواطن</t>
  </si>
  <si>
    <t>ذ</t>
  </si>
  <si>
    <t>أ</t>
  </si>
  <si>
    <t>ج</t>
  </si>
  <si>
    <t>وافد</t>
  </si>
  <si>
    <t>إخصائى</t>
  </si>
  <si>
    <t>ممارس</t>
  </si>
  <si>
    <t>جملة الأطباء</t>
  </si>
  <si>
    <t>ابوظبى العاملون بديوان الوزارة فقط</t>
  </si>
  <si>
    <t xml:space="preserve">إستشارى </t>
  </si>
  <si>
    <t xml:space="preserve">إخصائى </t>
  </si>
  <si>
    <t xml:space="preserve">ممارس </t>
  </si>
  <si>
    <t>جملة أطباء الأسنان</t>
  </si>
  <si>
    <t>جملة الصيادلة</t>
  </si>
  <si>
    <t xml:space="preserve">        </t>
  </si>
  <si>
    <t>فنى متميز</t>
  </si>
  <si>
    <t>فنيون</t>
  </si>
  <si>
    <t>فنى مساعد</t>
  </si>
  <si>
    <t>أخرى</t>
  </si>
  <si>
    <t xml:space="preserve"> الجملة للفنيون</t>
  </si>
  <si>
    <t>هيئـــة تمريـــض</t>
  </si>
  <si>
    <t>مساعد ممرض</t>
  </si>
  <si>
    <t>معاون ممرض</t>
  </si>
  <si>
    <t>جملة التمريض</t>
  </si>
  <si>
    <t>إداريون</t>
  </si>
  <si>
    <t>مهنيون</t>
  </si>
  <si>
    <t>مستخدمون</t>
  </si>
  <si>
    <t>جملة العاملون من غير فنى الطب</t>
  </si>
  <si>
    <t>جملة العاملون بالوزارة حسب المنطقة الطبية والجنسية و الجنس</t>
  </si>
  <si>
    <t>جملة العاملون بالوزارة</t>
  </si>
  <si>
    <t>العاملون بالوزارة حسب المسمى الوظيفى والمنطقة الطبية والجنسية والجنس 2017</t>
  </si>
  <si>
    <t>مركز الإحصاء والأبحاث</t>
  </si>
  <si>
    <t xml:space="preserve">جدول ( 17 )  </t>
  </si>
  <si>
    <t xml:space="preserve">تابع جدول ( 17 )  </t>
  </si>
  <si>
    <t xml:space="preserve">           المنطقة الطبية                                                       </t>
  </si>
  <si>
    <t xml:space="preserve">           المنطقة الطبية     </t>
  </si>
  <si>
    <t xml:space="preserve">                                                                                        أولا: الأطباء                                                                              </t>
  </si>
  <si>
    <t xml:space="preserve">      ثانيا: أطباء الأسنان            </t>
  </si>
  <si>
    <t xml:space="preserve">     المنطقة الطبية         </t>
  </si>
  <si>
    <t xml:space="preserve">   ثالثا: الصيادلة </t>
  </si>
  <si>
    <t xml:space="preserve">  المنطقة الطبية                                   </t>
  </si>
  <si>
    <t xml:space="preserve">       رابعا : الفنيون </t>
  </si>
  <si>
    <t xml:space="preserve">        خامسا : هيئة التمريض   </t>
  </si>
  <si>
    <t xml:space="preserve">سادسا : غير فنى الطب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</si>
</sst>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 readingOrder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 vertical="center" wrapText="1" readingOrder="1"/>
    </xf>
    <xf numFmtId="0" fontId="11" fillId="4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569430</xdr:colOff>
      <xdr:row>0</xdr:row>
      <xdr:rowOff>84068</xdr:rowOff>
    </xdr:from>
    <xdr:to>
      <xdr:col>10</xdr:col>
      <xdr:colOff>430696</xdr:colOff>
      <xdr:row>2</xdr:row>
      <xdr:rowOff>95205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506870" y="84068"/>
          <a:ext cx="1998179" cy="5577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>
        <row r="16">
          <cell r="E16">
            <v>45</v>
          </cell>
        </row>
      </sheetData>
      <sheetData sheetId="1"/>
      <sheetData sheetId="2">
        <row r="399">
          <cell r="F399">
            <v>0</v>
          </cell>
          <cell r="G399">
            <v>3</v>
          </cell>
          <cell r="H399">
            <v>0</v>
          </cell>
          <cell r="I399">
            <v>0</v>
          </cell>
          <cell r="J399">
            <v>5</v>
          </cell>
          <cell r="K399">
            <v>3</v>
          </cell>
          <cell r="L399">
            <v>0</v>
          </cell>
        </row>
        <row r="400">
          <cell r="F400">
            <v>3</v>
          </cell>
          <cell r="G400">
            <v>3</v>
          </cell>
          <cell r="H400">
            <v>1</v>
          </cell>
          <cell r="I400">
            <v>0</v>
          </cell>
          <cell r="J400">
            <v>14</v>
          </cell>
          <cell r="K400">
            <v>16</v>
          </cell>
          <cell r="L400">
            <v>0</v>
          </cell>
        </row>
        <row r="401">
          <cell r="F401">
            <v>36</v>
          </cell>
          <cell r="G401">
            <v>15</v>
          </cell>
          <cell r="H401">
            <v>14</v>
          </cell>
          <cell r="I401">
            <v>3</v>
          </cell>
          <cell r="J401">
            <v>52</v>
          </cell>
          <cell r="K401">
            <v>14</v>
          </cell>
          <cell r="L401">
            <v>0</v>
          </cell>
        </row>
        <row r="402">
          <cell r="F402">
            <v>6</v>
          </cell>
          <cell r="G402">
            <v>6</v>
          </cell>
          <cell r="H402">
            <v>3</v>
          </cell>
          <cell r="I402">
            <v>0</v>
          </cell>
          <cell r="J402">
            <v>15</v>
          </cell>
          <cell r="K402">
            <v>3</v>
          </cell>
          <cell r="L402">
            <v>0</v>
          </cell>
        </row>
        <row r="404">
          <cell r="F404">
            <v>1</v>
          </cell>
          <cell r="G404">
            <v>0</v>
          </cell>
          <cell r="H404">
            <v>0</v>
          </cell>
          <cell r="I404">
            <v>0</v>
          </cell>
          <cell r="J404">
            <v>5</v>
          </cell>
          <cell r="K404">
            <v>5</v>
          </cell>
          <cell r="L404">
            <v>0</v>
          </cell>
        </row>
        <row r="405">
          <cell r="F405">
            <v>10</v>
          </cell>
          <cell r="G405">
            <v>9</v>
          </cell>
          <cell r="H405">
            <v>3</v>
          </cell>
          <cell r="I405">
            <v>2</v>
          </cell>
          <cell r="J405">
            <v>15</v>
          </cell>
          <cell r="K405">
            <v>16</v>
          </cell>
          <cell r="L405">
            <v>0</v>
          </cell>
        </row>
        <row r="406">
          <cell r="F406">
            <v>79</v>
          </cell>
          <cell r="G406">
            <v>58</v>
          </cell>
          <cell r="H406">
            <v>33</v>
          </cell>
          <cell r="I406">
            <v>2</v>
          </cell>
          <cell r="J406">
            <v>140</v>
          </cell>
          <cell r="K406">
            <v>55</v>
          </cell>
          <cell r="L406">
            <v>1</v>
          </cell>
        </row>
        <row r="407">
          <cell r="F407">
            <v>32</v>
          </cell>
          <cell r="G407">
            <v>24</v>
          </cell>
          <cell r="H407">
            <v>13</v>
          </cell>
          <cell r="I407">
            <v>2</v>
          </cell>
          <cell r="J407">
            <v>68</v>
          </cell>
          <cell r="K407">
            <v>31</v>
          </cell>
          <cell r="L407">
            <v>2</v>
          </cell>
        </row>
        <row r="410">
          <cell r="F410">
            <v>2</v>
          </cell>
          <cell r="G410">
            <v>2</v>
          </cell>
          <cell r="H410">
            <v>0</v>
          </cell>
          <cell r="I410">
            <v>0</v>
          </cell>
          <cell r="J410">
            <v>9</v>
          </cell>
          <cell r="K410">
            <v>0</v>
          </cell>
          <cell r="L410">
            <v>1</v>
          </cell>
        </row>
        <row r="411">
          <cell r="F411">
            <v>39</v>
          </cell>
          <cell r="G411">
            <v>31</v>
          </cell>
          <cell r="H411">
            <v>4</v>
          </cell>
          <cell r="I411">
            <v>2</v>
          </cell>
          <cell r="J411">
            <v>62</v>
          </cell>
          <cell r="K411">
            <v>12</v>
          </cell>
          <cell r="L411">
            <v>0</v>
          </cell>
        </row>
        <row r="412">
          <cell r="F412">
            <v>81</v>
          </cell>
          <cell r="G412">
            <v>95</v>
          </cell>
          <cell r="H412">
            <v>27</v>
          </cell>
          <cell r="I412">
            <v>8</v>
          </cell>
          <cell r="J412">
            <v>111</v>
          </cell>
          <cell r="K412">
            <v>35</v>
          </cell>
          <cell r="L412">
            <v>0</v>
          </cell>
        </row>
        <row r="413">
          <cell r="F413">
            <v>44</v>
          </cell>
          <cell r="G413">
            <v>78</v>
          </cell>
          <cell r="H413">
            <v>21</v>
          </cell>
          <cell r="I413">
            <v>30</v>
          </cell>
          <cell r="J413">
            <v>131</v>
          </cell>
          <cell r="K413">
            <v>41</v>
          </cell>
          <cell r="L413">
            <v>0</v>
          </cell>
        </row>
      </sheetData>
      <sheetData sheetId="3"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24</v>
          </cell>
          <cell r="F13">
            <v>8</v>
          </cell>
          <cell r="G13">
            <v>3</v>
          </cell>
          <cell r="H13">
            <v>2</v>
          </cell>
          <cell r="I13">
            <v>33</v>
          </cell>
          <cell r="J13">
            <v>9</v>
          </cell>
          <cell r="K13">
            <v>2</v>
          </cell>
        </row>
        <row r="14"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4</v>
          </cell>
          <cell r="K14">
            <v>0</v>
          </cell>
        </row>
        <row r="15">
          <cell r="E15">
            <v>2</v>
          </cell>
          <cell r="F15">
            <v>1</v>
          </cell>
          <cell r="G15">
            <v>1</v>
          </cell>
          <cell r="H15">
            <v>2</v>
          </cell>
          <cell r="I15">
            <v>4</v>
          </cell>
          <cell r="J15">
            <v>14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45</v>
          </cell>
          <cell r="F23">
            <v>106</v>
          </cell>
          <cell r="G23">
            <v>3</v>
          </cell>
          <cell r="H23">
            <v>5</v>
          </cell>
          <cell r="I23">
            <v>34</v>
          </cell>
          <cell r="J23">
            <v>3</v>
          </cell>
          <cell r="K23">
            <v>0</v>
          </cell>
        </row>
        <row r="24">
          <cell r="E24">
            <v>3</v>
          </cell>
          <cell r="F24">
            <v>4</v>
          </cell>
          <cell r="G24">
            <v>1</v>
          </cell>
          <cell r="H24">
            <v>1</v>
          </cell>
          <cell r="I24">
            <v>8</v>
          </cell>
          <cell r="J24">
            <v>10</v>
          </cell>
          <cell r="K24">
            <v>0</v>
          </cell>
        </row>
        <row r="25">
          <cell r="E25">
            <v>7</v>
          </cell>
          <cell r="F25">
            <v>17</v>
          </cell>
          <cell r="G25">
            <v>4</v>
          </cell>
          <cell r="H25">
            <v>2</v>
          </cell>
          <cell r="I25">
            <v>46</v>
          </cell>
          <cell r="J25">
            <v>18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2</v>
          </cell>
          <cell r="J28">
            <v>1</v>
          </cell>
          <cell r="K28">
            <v>0</v>
          </cell>
        </row>
        <row r="29">
          <cell r="E29">
            <v>7</v>
          </cell>
          <cell r="F29">
            <v>9</v>
          </cell>
          <cell r="G29">
            <v>2</v>
          </cell>
          <cell r="H29">
            <v>1</v>
          </cell>
          <cell r="I29">
            <v>25</v>
          </cell>
          <cell r="J29">
            <v>8</v>
          </cell>
          <cell r="K29">
            <v>0</v>
          </cell>
        </row>
        <row r="30">
          <cell r="E30">
            <v>81</v>
          </cell>
          <cell r="F30">
            <v>117</v>
          </cell>
          <cell r="G30">
            <v>23</v>
          </cell>
          <cell r="H30">
            <v>14</v>
          </cell>
          <cell r="I30">
            <v>207</v>
          </cell>
          <cell r="J30">
            <v>108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5</v>
          </cell>
          <cell r="F33">
            <v>8</v>
          </cell>
          <cell r="G33">
            <v>0</v>
          </cell>
          <cell r="H33">
            <v>0</v>
          </cell>
          <cell r="I33">
            <v>5</v>
          </cell>
          <cell r="J33">
            <v>1</v>
          </cell>
          <cell r="K33">
            <v>0</v>
          </cell>
        </row>
        <row r="34">
          <cell r="E34">
            <v>35</v>
          </cell>
          <cell r="F34">
            <v>41</v>
          </cell>
          <cell r="G34">
            <v>10</v>
          </cell>
          <cell r="H34">
            <v>5</v>
          </cell>
          <cell r="I34">
            <v>79</v>
          </cell>
          <cell r="J34">
            <v>34</v>
          </cell>
          <cell r="K34">
            <v>0</v>
          </cell>
        </row>
        <row r="35">
          <cell r="E35">
            <v>293</v>
          </cell>
          <cell r="F35">
            <v>289</v>
          </cell>
          <cell r="G35">
            <v>140</v>
          </cell>
          <cell r="H35">
            <v>34</v>
          </cell>
          <cell r="I35">
            <v>639</v>
          </cell>
          <cell r="J35">
            <v>146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</row>
        <row r="44">
          <cell r="E44">
            <v>25</v>
          </cell>
          <cell r="F44">
            <v>16</v>
          </cell>
          <cell r="G44">
            <v>7</v>
          </cell>
          <cell r="H44">
            <v>4</v>
          </cell>
          <cell r="I44">
            <v>48</v>
          </cell>
          <cell r="J44">
            <v>24</v>
          </cell>
          <cell r="K44">
            <v>0</v>
          </cell>
        </row>
        <row r="45">
          <cell r="E45">
            <v>84</v>
          </cell>
          <cell r="F45">
            <v>118</v>
          </cell>
          <cell r="G45">
            <v>54</v>
          </cell>
          <cell r="H45">
            <v>16</v>
          </cell>
          <cell r="I45">
            <v>149</v>
          </cell>
          <cell r="J45">
            <v>40</v>
          </cell>
          <cell r="K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1</v>
          </cell>
          <cell r="F49">
            <v>11</v>
          </cell>
          <cell r="G49">
            <v>1</v>
          </cell>
          <cell r="H49">
            <v>1</v>
          </cell>
          <cell r="I49">
            <v>25</v>
          </cell>
          <cell r="J49">
            <v>7</v>
          </cell>
          <cell r="K49">
            <v>0</v>
          </cell>
        </row>
        <row r="50">
          <cell r="E50">
            <v>13</v>
          </cell>
          <cell r="F50">
            <v>29</v>
          </cell>
          <cell r="G50">
            <v>8</v>
          </cell>
          <cell r="H50">
            <v>2</v>
          </cell>
          <cell r="I50">
            <v>53</v>
          </cell>
          <cell r="J50">
            <v>18</v>
          </cell>
          <cell r="K50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7</v>
          </cell>
          <cell r="G54">
            <v>0</v>
          </cell>
          <cell r="H54">
            <v>0</v>
          </cell>
          <cell r="I54">
            <v>9</v>
          </cell>
          <cell r="J54">
            <v>7</v>
          </cell>
          <cell r="K54">
            <v>0</v>
          </cell>
        </row>
        <row r="55">
          <cell r="E55">
            <v>1</v>
          </cell>
          <cell r="F55">
            <v>2</v>
          </cell>
          <cell r="G55">
            <v>0</v>
          </cell>
          <cell r="H55">
            <v>1</v>
          </cell>
          <cell r="I55">
            <v>18</v>
          </cell>
          <cell r="J55">
            <v>7</v>
          </cell>
          <cell r="K55">
            <v>0</v>
          </cell>
        </row>
      </sheetData>
      <sheetData sheetId="4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2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1</v>
          </cell>
          <cell r="I18">
            <v>1</v>
          </cell>
          <cell r="J18">
            <v>4</v>
          </cell>
          <cell r="K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1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4</v>
          </cell>
          <cell r="K21">
            <v>0</v>
          </cell>
        </row>
        <row r="26">
          <cell r="E26">
            <v>2</v>
          </cell>
          <cell r="F26">
            <v>0</v>
          </cell>
          <cell r="G26">
            <v>0</v>
          </cell>
          <cell r="H26">
            <v>0</v>
          </cell>
          <cell r="I26">
            <v>3</v>
          </cell>
          <cell r="J26">
            <v>6</v>
          </cell>
          <cell r="K26">
            <v>0</v>
          </cell>
        </row>
        <row r="27">
          <cell r="E27">
            <v>79</v>
          </cell>
          <cell r="F27">
            <v>83</v>
          </cell>
          <cell r="G27">
            <v>21</v>
          </cell>
          <cell r="H27">
            <v>13</v>
          </cell>
          <cell r="I27">
            <v>117</v>
          </cell>
          <cell r="J27">
            <v>79</v>
          </cell>
          <cell r="K27">
            <v>7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2</v>
          </cell>
          <cell r="J29">
            <v>4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3</v>
          </cell>
          <cell r="K30">
            <v>0</v>
          </cell>
        </row>
        <row r="35"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87</v>
          </cell>
          <cell r="F36">
            <v>16</v>
          </cell>
          <cell r="G36">
            <v>16</v>
          </cell>
          <cell r="H36">
            <v>8</v>
          </cell>
          <cell r="I36">
            <v>66</v>
          </cell>
          <cell r="J36">
            <v>20</v>
          </cell>
          <cell r="K36">
            <v>0</v>
          </cell>
        </row>
        <row r="38">
          <cell r="E38">
            <v>14</v>
          </cell>
          <cell r="F38">
            <v>11</v>
          </cell>
          <cell r="G38">
            <v>1</v>
          </cell>
          <cell r="H38">
            <v>0</v>
          </cell>
          <cell r="I38">
            <v>25</v>
          </cell>
          <cell r="J38">
            <v>16</v>
          </cell>
          <cell r="K38">
            <v>0</v>
          </cell>
        </row>
        <row r="39">
          <cell r="E39">
            <v>14</v>
          </cell>
          <cell r="F39">
            <v>15</v>
          </cell>
          <cell r="G39">
            <v>6</v>
          </cell>
          <cell r="H39">
            <v>1</v>
          </cell>
          <cell r="I39">
            <v>22</v>
          </cell>
          <cell r="J39">
            <v>13</v>
          </cell>
          <cell r="K39">
            <v>3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E45">
            <v>30</v>
          </cell>
          <cell r="F45">
            <v>0</v>
          </cell>
          <cell r="G45">
            <v>1</v>
          </cell>
          <cell r="H45">
            <v>3</v>
          </cell>
          <cell r="I45">
            <v>20</v>
          </cell>
          <cell r="J45">
            <v>7</v>
          </cell>
          <cell r="K45">
            <v>0</v>
          </cell>
        </row>
        <row r="47">
          <cell r="E47">
            <v>22</v>
          </cell>
          <cell r="F47">
            <v>19</v>
          </cell>
          <cell r="G47">
            <v>3</v>
          </cell>
          <cell r="H47">
            <v>1</v>
          </cell>
          <cell r="I47">
            <v>19</v>
          </cell>
          <cell r="J47">
            <v>14</v>
          </cell>
          <cell r="K47">
            <v>0</v>
          </cell>
        </row>
        <row r="48">
          <cell r="E48">
            <v>25</v>
          </cell>
          <cell r="F48">
            <v>19</v>
          </cell>
          <cell r="G48">
            <v>2</v>
          </cell>
          <cell r="H48">
            <v>2</v>
          </cell>
          <cell r="I48">
            <v>26</v>
          </cell>
          <cell r="J48">
            <v>25</v>
          </cell>
          <cell r="K48">
            <v>2</v>
          </cell>
        </row>
        <row r="53"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12</v>
          </cell>
          <cell r="F54">
            <v>19</v>
          </cell>
          <cell r="G54">
            <v>2</v>
          </cell>
          <cell r="H54">
            <v>0</v>
          </cell>
          <cell r="I54">
            <v>18</v>
          </cell>
          <cell r="J54">
            <v>4</v>
          </cell>
          <cell r="K54">
            <v>0</v>
          </cell>
        </row>
        <row r="56">
          <cell r="E56">
            <v>21</v>
          </cell>
          <cell r="F56">
            <v>31</v>
          </cell>
          <cell r="G56">
            <v>3</v>
          </cell>
          <cell r="H56">
            <v>1</v>
          </cell>
          <cell r="I56">
            <v>30</v>
          </cell>
          <cell r="J56">
            <v>18</v>
          </cell>
          <cell r="K56">
            <v>0</v>
          </cell>
        </row>
        <row r="57">
          <cell r="E57">
            <v>120</v>
          </cell>
          <cell r="F57">
            <v>20</v>
          </cell>
          <cell r="G57">
            <v>11</v>
          </cell>
          <cell r="H57">
            <v>9</v>
          </cell>
          <cell r="I57">
            <v>126</v>
          </cell>
          <cell r="J57">
            <v>33</v>
          </cell>
          <cell r="K57">
            <v>1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</row>
        <row r="63">
          <cell r="E63">
            <v>1</v>
          </cell>
          <cell r="F63">
            <v>2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</row>
        <row r="65">
          <cell r="E65">
            <v>90</v>
          </cell>
          <cell r="F65">
            <v>72</v>
          </cell>
          <cell r="G65">
            <v>40</v>
          </cell>
          <cell r="H65">
            <v>25</v>
          </cell>
          <cell r="I65">
            <v>142</v>
          </cell>
          <cell r="J65">
            <v>82</v>
          </cell>
          <cell r="K65">
            <v>0</v>
          </cell>
        </row>
        <row r="66">
          <cell r="E66">
            <v>33</v>
          </cell>
          <cell r="F66">
            <v>42</v>
          </cell>
          <cell r="G66">
            <v>13</v>
          </cell>
          <cell r="H66">
            <v>19</v>
          </cell>
          <cell r="I66">
            <v>84</v>
          </cell>
          <cell r="J66">
            <v>45</v>
          </cell>
          <cell r="K66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4">
          <cell r="E74">
            <v>0</v>
          </cell>
          <cell r="F74">
            <v>3</v>
          </cell>
          <cell r="G74">
            <v>0</v>
          </cell>
          <cell r="H74">
            <v>2</v>
          </cell>
          <cell r="I74">
            <v>8</v>
          </cell>
          <cell r="J74">
            <v>1</v>
          </cell>
          <cell r="K74">
            <v>0</v>
          </cell>
        </row>
        <row r="75">
          <cell r="E75">
            <v>0</v>
          </cell>
          <cell r="F75">
            <v>3</v>
          </cell>
          <cell r="G75">
            <v>0</v>
          </cell>
          <cell r="H75">
            <v>0</v>
          </cell>
          <cell r="I75">
            <v>4</v>
          </cell>
          <cell r="J75">
            <v>0</v>
          </cell>
          <cell r="K75">
            <v>0</v>
          </cell>
        </row>
      </sheetData>
      <sheetData sheetId="5">
        <row r="92">
          <cell r="E92">
            <v>37</v>
          </cell>
          <cell r="F92">
            <v>85</v>
          </cell>
          <cell r="G92">
            <v>21</v>
          </cell>
          <cell r="H92">
            <v>32</v>
          </cell>
          <cell r="I92">
            <v>99</v>
          </cell>
          <cell r="J92">
            <v>134</v>
          </cell>
          <cell r="K92">
            <v>7</v>
          </cell>
        </row>
        <row r="93">
          <cell r="E93">
            <v>161</v>
          </cell>
          <cell r="F93">
            <v>318</v>
          </cell>
          <cell r="G93">
            <v>89</v>
          </cell>
          <cell r="H93">
            <v>76</v>
          </cell>
          <cell r="I93">
            <v>372</v>
          </cell>
          <cell r="J93">
            <v>393</v>
          </cell>
          <cell r="K93">
            <v>40</v>
          </cell>
        </row>
        <row r="95">
          <cell r="E95">
            <v>6</v>
          </cell>
          <cell r="F95">
            <v>11</v>
          </cell>
          <cell r="G95">
            <v>2</v>
          </cell>
          <cell r="H95">
            <v>2</v>
          </cell>
          <cell r="I95">
            <v>11</v>
          </cell>
          <cell r="J95">
            <v>58</v>
          </cell>
          <cell r="K95">
            <v>0</v>
          </cell>
        </row>
        <row r="96">
          <cell r="E96">
            <v>1</v>
          </cell>
          <cell r="F96">
            <v>5</v>
          </cell>
          <cell r="G96">
            <v>1</v>
          </cell>
          <cell r="H96">
            <v>6</v>
          </cell>
          <cell r="I96">
            <v>6</v>
          </cell>
          <cell r="J96">
            <v>35</v>
          </cell>
          <cell r="K96">
            <v>6</v>
          </cell>
        </row>
        <row r="145">
          <cell r="E145">
            <v>0</v>
          </cell>
          <cell r="F145">
            <v>4</v>
          </cell>
          <cell r="G145">
            <v>0</v>
          </cell>
          <cell r="H145">
            <v>0</v>
          </cell>
          <cell r="I145">
            <v>0</v>
          </cell>
          <cell r="J145">
            <v>1</v>
          </cell>
          <cell r="K145">
            <v>0</v>
          </cell>
        </row>
        <row r="146">
          <cell r="E146">
            <v>1</v>
          </cell>
          <cell r="F146">
            <v>2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E148">
            <v>4</v>
          </cell>
          <cell r="F148">
            <v>8</v>
          </cell>
          <cell r="G148">
            <v>2</v>
          </cell>
          <cell r="H148">
            <v>2</v>
          </cell>
          <cell r="I148">
            <v>8</v>
          </cell>
          <cell r="J148">
            <v>14</v>
          </cell>
          <cell r="K148">
            <v>0</v>
          </cell>
        </row>
        <row r="149">
          <cell r="E149">
            <v>1</v>
          </cell>
          <cell r="F149">
            <v>0</v>
          </cell>
          <cell r="G149">
            <v>1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</row>
        <row r="197">
          <cell r="E197">
            <v>3</v>
          </cell>
          <cell r="F197">
            <v>14</v>
          </cell>
          <cell r="G197">
            <v>3</v>
          </cell>
          <cell r="H197">
            <v>4</v>
          </cell>
          <cell r="I197">
            <v>23</v>
          </cell>
          <cell r="J197">
            <v>13</v>
          </cell>
          <cell r="K197">
            <v>0</v>
          </cell>
        </row>
        <row r="198">
          <cell r="E198">
            <v>9</v>
          </cell>
          <cell r="F198">
            <v>14</v>
          </cell>
          <cell r="G198">
            <v>4</v>
          </cell>
          <cell r="H198">
            <v>4</v>
          </cell>
          <cell r="I198">
            <v>16</v>
          </cell>
          <cell r="J198">
            <v>8</v>
          </cell>
          <cell r="K198">
            <v>0</v>
          </cell>
        </row>
        <row r="200">
          <cell r="E200">
            <v>13</v>
          </cell>
          <cell r="F200">
            <v>32</v>
          </cell>
          <cell r="G200">
            <v>7</v>
          </cell>
          <cell r="H200">
            <v>3</v>
          </cell>
          <cell r="I200">
            <v>37</v>
          </cell>
          <cell r="J200">
            <v>56</v>
          </cell>
          <cell r="K200">
            <v>5</v>
          </cell>
        </row>
        <row r="201">
          <cell r="E201">
            <v>5</v>
          </cell>
          <cell r="F201">
            <v>10</v>
          </cell>
          <cell r="G201">
            <v>2</v>
          </cell>
          <cell r="H201">
            <v>0</v>
          </cell>
          <cell r="I201">
            <v>25</v>
          </cell>
          <cell r="J201">
            <v>9</v>
          </cell>
          <cell r="K201">
            <v>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rightToLeft="1" tabSelected="1" zoomScale="115" zoomScaleNormal="115" workbookViewId="0">
      <selection activeCell="M3" sqref="M3"/>
    </sheetView>
  </sheetViews>
  <sheetFormatPr defaultRowHeight="12.75" x14ac:dyDescent="0.2"/>
  <cols>
    <col min="1" max="1" width="6.5703125" style="1" customWidth="1"/>
    <col min="2" max="8" width="10.7109375" style="1" customWidth="1"/>
    <col min="9" max="9" width="10.7109375" style="2" customWidth="1"/>
    <col min="10" max="10" width="10.7109375" style="1" customWidth="1"/>
    <col min="11" max="11" width="10.7109375" style="2" customWidth="1"/>
    <col min="12" max="16384" width="9.140625" style="1"/>
  </cols>
  <sheetData>
    <row r="1" spans="1:11" ht="21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1.7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1.7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1.7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4.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54.95" customHeight="1" x14ac:dyDescent="0.2">
      <c r="A6" s="14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0.100000000000001" customHeight="1" x14ac:dyDescent="0.2">
      <c r="A7" s="15" t="s">
        <v>43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20.100000000000001" customHeight="1" x14ac:dyDescent="0.2">
      <c r="A8" s="15" t="s">
        <v>49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0.100000000000001" customHeight="1" x14ac:dyDescent="0.2">
      <c r="A9" s="15" t="s">
        <v>45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24.75" customHeight="1" x14ac:dyDescent="0.2">
      <c r="A10" s="16" t="s">
        <v>1</v>
      </c>
      <c r="B10" s="17" t="s">
        <v>2</v>
      </c>
      <c r="C10" s="17" t="s">
        <v>3</v>
      </c>
      <c r="D10" s="18" t="s">
        <v>48</v>
      </c>
      <c r="E10" s="18"/>
      <c r="F10" s="18"/>
      <c r="G10" s="18"/>
      <c r="H10" s="18"/>
      <c r="I10" s="18"/>
      <c r="J10" s="18"/>
      <c r="K10" s="18"/>
    </row>
    <row r="11" spans="1:11" ht="36.75" customHeight="1" x14ac:dyDescent="0.2">
      <c r="A11" s="16"/>
      <c r="B11" s="17"/>
      <c r="C11" s="17"/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</row>
    <row r="12" spans="1:11" ht="18.75" customHeight="1" x14ac:dyDescent="0.2">
      <c r="A12" s="22" t="s">
        <v>12</v>
      </c>
      <c r="B12" s="19" t="s">
        <v>13</v>
      </c>
      <c r="C12" s="7" t="s">
        <v>14</v>
      </c>
      <c r="D12" s="4">
        <f t="shared" ref="D12:D47" si="0">SUM(E12:K12)</f>
        <v>11</v>
      </c>
      <c r="E12" s="8">
        <f>'[1]أطباء جدول 19'!F399</f>
        <v>0</v>
      </c>
      <c r="F12" s="8">
        <f>'[1]أطباء جدول 19'!G399</f>
        <v>3</v>
      </c>
      <c r="G12" s="8">
        <f>'[1]أطباء جدول 19'!H399</f>
        <v>0</v>
      </c>
      <c r="H12" s="8">
        <f>'[1]أطباء جدول 19'!I399</f>
        <v>0</v>
      </c>
      <c r="I12" s="9">
        <f>'[1]أطباء جدول 19'!J399</f>
        <v>5</v>
      </c>
      <c r="J12" s="8">
        <f>'[1]أطباء جدول 19'!K399</f>
        <v>3</v>
      </c>
      <c r="K12" s="9">
        <f>'[1]أطباء جدول 19'!L399</f>
        <v>0</v>
      </c>
    </row>
    <row r="13" spans="1:11" ht="15" customHeight="1" x14ac:dyDescent="0.2">
      <c r="A13" s="22"/>
      <c r="B13" s="19"/>
      <c r="C13" s="7" t="s">
        <v>15</v>
      </c>
      <c r="D13" s="4">
        <f t="shared" si="0"/>
        <v>37</v>
      </c>
      <c r="E13" s="4">
        <f>'[1]أطباء جدول 19'!F400</f>
        <v>3</v>
      </c>
      <c r="F13" s="4">
        <f>'[1]أطباء جدول 19'!G400</f>
        <v>3</v>
      </c>
      <c r="G13" s="4">
        <f>'[1]أطباء جدول 19'!H400</f>
        <v>1</v>
      </c>
      <c r="H13" s="4">
        <f>'[1]أطباء جدول 19'!I400</f>
        <v>0</v>
      </c>
      <c r="I13" s="5">
        <f>'[1]أطباء جدول 19'!J400</f>
        <v>14</v>
      </c>
      <c r="J13" s="4">
        <f>'[1]أطباء جدول 19'!K400</f>
        <v>16</v>
      </c>
      <c r="K13" s="5">
        <f>'[1]أطباء جدول 19'!L400</f>
        <v>0</v>
      </c>
    </row>
    <row r="14" spans="1:11" ht="18" customHeight="1" x14ac:dyDescent="0.2">
      <c r="A14" s="22"/>
      <c r="B14" s="19"/>
      <c r="C14" s="6" t="s">
        <v>16</v>
      </c>
      <c r="D14" s="6">
        <f t="shared" si="0"/>
        <v>48</v>
      </c>
      <c r="E14" s="6">
        <f t="shared" ref="E14:K14" si="1">SUM(E12:E13)</f>
        <v>3</v>
      </c>
      <c r="F14" s="6">
        <f t="shared" si="1"/>
        <v>6</v>
      </c>
      <c r="G14" s="6">
        <f t="shared" si="1"/>
        <v>1</v>
      </c>
      <c r="H14" s="6">
        <f t="shared" si="1"/>
        <v>0</v>
      </c>
      <c r="I14" s="6">
        <f t="shared" si="1"/>
        <v>19</v>
      </c>
      <c r="J14" s="6">
        <f t="shared" si="1"/>
        <v>19</v>
      </c>
      <c r="K14" s="6">
        <f t="shared" si="1"/>
        <v>0</v>
      </c>
    </row>
    <row r="15" spans="1:11" ht="15" customHeight="1" x14ac:dyDescent="0.2">
      <c r="A15" s="22"/>
      <c r="B15" s="19" t="s">
        <v>17</v>
      </c>
      <c r="C15" s="7" t="s">
        <v>14</v>
      </c>
      <c r="D15" s="4">
        <f t="shared" si="0"/>
        <v>134</v>
      </c>
      <c r="E15" s="4">
        <f>'[1]أطباء جدول 19'!F401</f>
        <v>36</v>
      </c>
      <c r="F15" s="4">
        <f>'[1]أطباء جدول 19'!G401</f>
        <v>15</v>
      </c>
      <c r="G15" s="4">
        <f>'[1]أطباء جدول 19'!H401</f>
        <v>14</v>
      </c>
      <c r="H15" s="4">
        <f>'[1]أطباء جدول 19'!I401</f>
        <v>3</v>
      </c>
      <c r="I15" s="5">
        <f>'[1]أطباء جدول 19'!J401</f>
        <v>52</v>
      </c>
      <c r="J15" s="4">
        <f>'[1]أطباء جدول 19'!K401</f>
        <v>14</v>
      </c>
      <c r="K15" s="5">
        <f>'[1]أطباء جدول 19'!L401</f>
        <v>0</v>
      </c>
    </row>
    <row r="16" spans="1:11" ht="15" customHeight="1" x14ac:dyDescent="0.2">
      <c r="A16" s="22"/>
      <c r="B16" s="19"/>
      <c r="C16" s="7" t="s">
        <v>15</v>
      </c>
      <c r="D16" s="4">
        <f t="shared" si="0"/>
        <v>33</v>
      </c>
      <c r="E16" s="4">
        <f>'[1]أطباء جدول 19'!F402</f>
        <v>6</v>
      </c>
      <c r="F16" s="4">
        <f>'[1]أطباء جدول 19'!G402</f>
        <v>6</v>
      </c>
      <c r="G16" s="4">
        <f>'[1]أطباء جدول 19'!H402</f>
        <v>3</v>
      </c>
      <c r="H16" s="4">
        <f>'[1]أطباء جدول 19'!I402</f>
        <v>0</v>
      </c>
      <c r="I16" s="5">
        <f>'[1]أطباء جدول 19'!J402</f>
        <v>15</v>
      </c>
      <c r="J16" s="4">
        <f>'[1]أطباء جدول 19'!K402</f>
        <v>3</v>
      </c>
      <c r="K16" s="5">
        <f>'[1]أطباء جدول 19'!L402</f>
        <v>0</v>
      </c>
    </row>
    <row r="17" spans="1:11" ht="15" customHeight="1" x14ac:dyDescent="0.2">
      <c r="A17" s="22"/>
      <c r="B17" s="19"/>
      <c r="C17" s="6" t="s">
        <v>16</v>
      </c>
      <c r="D17" s="6">
        <f t="shared" si="0"/>
        <v>167</v>
      </c>
      <c r="E17" s="6">
        <f t="shared" ref="E17:K17" si="2">SUM(E15:E16)</f>
        <v>42</v>
      </c>
      <c r="F17" s="6">
        <f t="shared" si="2"/>
        <v>21</v>
      </c>
      <c r="G17" s="6">
        <f t="shared" si="2"/>
        <v>17</v>
      </c>
      <c r="H17" s="6">
        <f t="shared" si="2"/>
        <v>3</v>
      </c>
      <c r="I17" s="6">
        <f t="shared" si="2"/>
        <v>67</v>
      </c>
      <c r="J17" s="6">
        <f t="shared" si="2"/>
        <v>17</v>
      </c>
      <c r="K17" s="6">
        <f t="shared" si="2"/>
        <v>0</v>
      </c>
    </row>
    <row r="18" spans="1:11" ht="15" customHeight="1" x14ac:dyDescent="0.2">
      <c r="A18" s="22"/>
      <c r="B18" s="20" t="s">
        <v>4</v>
      </c>
      <c r="C18" s="6" t="s">
        <v>14</v>
      </c>
      <c r="D18" s="6">
        <f t="shared" si="0"/>
        <v>145</v>
      </c>
      <c r="E18" s="6">
        <f t="shared" ref="E18:K19" si="3">SUM(E12,E15)</f>
        <v>36</v>
      </c>
      <c r="F18" s="6">
        <f t="shared" si="3"/>
        <v>18</v>
      </c>
      <c r="G18" s="6">
        <f t="shared" si="3"/>
        <v>14</v>
      </c>
      <c r="H18" s="6">
        <f t="shared" si="3"/>
        <v>3</v>
      </c>
      <c r="I18" s="6">
        <f t="shared" si="3"/>
        <v>57</v>
      </c>
      <c r="J18" s="6">
        <f t="shared" si="3"/>
        <v>17</v>
      </c>
      <c r="K18" s="6">
        <f t="shared" si="3"/>
        <v>0</v>
      </c>
    </row>
    <row r="19" spans="1:11" ht="15" customHeight="1" x14ac:dyDescent="0.2">
      <c r="A19" s="22"/>
      <c r="B19" s="20"/>
      <c r="C19" s="6" t="s">
        <v>15</v>
      </c>
      <c r="D19" s="6">
        <f t="shared" si="0"/>
        <v>70</v>
      </c>
      <c r="E19" s="6">
        <f t="shared" si="3"/>
        <v>9</v>
      </c>
      <c r="F19" s="6">
        <f t="shared" si="3"/>
        <v>9</v>
      </c>
      <c r="G19" s="6">
        <f t="shared" si="3"/>
        <v>4</v>
      </c>
      <c r="H19" s="6">
        <f t="shared" si="3"/>
        <v>0</v>
      </c>
      <c r="I19" s="6">
        <f t="shared" si="3"/>
        <v>29</v>
      </c>
      <c r="J19" s="6">
        <f t="shared" si="3"/>
        <v>19</v>
      </c>
      <c r="K19" s="6">
        <f t="shared" si="3"/>
        <v>0</v>
      </c>
    </row>
    <row r="20" spans="1:11" ht="18" customHeight="1" x14ac:dyDescent="0.2">
      <c r="A20" s="22"/>
      <c r="B20" s="20"/>
      <c r="C20" s="6" t="s">
        <v>16</v>
      </c>
      <c r="D20" s="6">
        <f t="shared" si="0"/>
        <v>215</v>
      </c>
      <c r="E20" s="6">
        <f t="shared" ref="E20:K20" si="4">SUM(E18:E19)</f>
        <v>45</v>
      </c>
      <c r="F20" s="6">
        <f t="shared" si="4"/>
        <v>27</v>
      </c>
      <c r="G20" s="6">
        <f t="shared" si="4"/>
        <v>18</v>
      </c>
      <c r="H20" s="6">
        <f t="shared" si="4"/>
        <v>3</v>
      </c>
      <c r="I20" s="6">
        <f t="shared" si="4"/>
        <v>86</v>
      </c>
      <c r="J20" s="6">
        <f t="shared" si="4"/>
        <v>36</v>
      </c>
      <c r="K20" s="6">
        <f t="shared" si="4"/>
        <v>0</v>
      </c>
    </row>
    <row r="21" spans="1:11" ht="15" customHeight="1" x14ac:dyDescent="0.2">
      <c r="A21" s="22" t="s">
        <v>18</v>
      </c>
      <c r="B21" s="19" t="s">
        <v>13</v>
      </c>
      <c r="C21" s="7" t="s">
        <v>14</v>
      </c>
      <c r="D21" s="4">
        <f t="shared" si="0"/>
        <v>11</v>
      </c>
      <c r="E21" s="4">
        <f>'[1]أطباء جدول 19'!F404</f>
        <v>1</v>
      </c>
      <c r="F21" s="4">
        <f>'[1]أطباء جدول 19'!G404</f>
        <v>0</v>
      </c>
      <c r="G21" s="4">
        <f>'[1]أطباء جدول 19'!H404</f>
        <v>0</v>
      </c>
      <c r="H21" s="4">
        <f>'[1]أطباء جدول 19'!I404</f>
        <v>0</v>
      </c>
      <c r="I21" s="5">
        <f>'[1]أطباء جدول 19'!J404</f>
        <v>5</v>
      </c>
      <c r="J21" s="4">
        <f>'[1]أطباء جدول 19'!K404</f>
        <v>5</v>
      </c>
      <c r="K21" s="5">
        <f>'[1]أطباء جدول 19'!L404</f>
        <v>0</v>
      </c>
    </row>
    <row r="22" spans="1:11" ht="15" customHeight="1" x14ac:dyDescent="0.2">
      <c r="A22" s="22"/>
      <c r="B22" s="19"/>
      <c r="C22" s="7" t="s">
        <v>15</v>
      </c>
      <c r="D22" s="4">
        <f t="shared" si="0"/>
        <v>55</v>
      </c>
      <c r="E22" s="4">
        <f>'[1]أطباء جدول 19'!F405</f>
        <v>10</v>
      </c>
      <c r="F22" s="4">
        <f>'[1]أطباء جدول 19'!G405</f>
        <v>9</v>
      </c>
      <c r="G22" s="4">
        <f>'[1]أطباء جدول 19'!H405</f>
        <v>3</v>
      </c>
      <c r="H22" s="4">
        <f>'[1]أطباء جدول 19'!I405</f>
        <v>2</v>
      </c>
      <c r="I22" s="5">
        <f>'[1]أطباء جدول 19'!J405</f>
        <v>15</v>
      </c>
      <c r="J22" s="4">
        <f>'[1]أطباء جدول 19'!K405</f>
        <v>16</v>
      </c>
      <c r="K22" s="5">
        <f>'[1]أطباء جدول 19'!L405</f>
        <v>0</v>
      </c>
    </row>
    <row r="23" spans="1:11" ht="18" customHeight="1" x14ac:dyDescent="0.2">
      <c r="A23" s="22"/>
      <c r="B23" s="19"/>
      <c r="C23" s="6" t="s">
        <v>16</v>
      </c>
      <c r="D23" s="6">
        <f t="shared" si="0"/>
        <v>66</v>
      </c>
      <c r="E23" s="6">
        <f t="shared" ref="E23:K23" si="5">SUM(E21:E22)</f>
        <v>11</v>
      </c>
      <c r="F23" s="6">
        <f t="shared" si="5"/>
        <v>9</v>
      </c>
      <c r="G23" s="6">
        <f t="shared" si="5"/>
        <v>3</v>
      </c>
      <c r="H23" s="6">
        <f t="shared" si="5"/>
        <v>2</v>
      </c>
      <c r="I23" s="6">
        <f t="shared" si="5"/>
        <v>20</v>
      </c>
      <c r="J23" s="6">
        <f t="shared" si="5"/>
        <v>21</v>
      </c>
      <c r="K23" s="6">
        <f t="shared" si="5"/>
        <v>0</v>
      </c>
    </row>
    <row r="24" spans="1:11" ht="15" customHeight="1" x14ac:dyDescent="0.2">
      <c r="A24" s="22"/>
      <c r="B24" s="19" t="s">
        <v>17</v>
      </c>
      <c r="C24" s="7" t="s">
        <v>14</v>
      </c>
      <c r="D24" s="4">
        <f t="shared" si="0"/>
        <v>368</v>
      </c>
      <c r="E24" s="4">
        <f>'[1]أطباء جدول 19'!F406</f>
        <v>79</v>
      </c>
      <c r="F24" s="4">
        <f>'[1]أطباء جدول 19'!G406</f>
        <v>58</v>
      </c>
      <c r="G24" s="4">
        <f>'[1]أطباء جدول 19'!H406</f>
        <v>33</v>
      </c>
      <c r="H24" s="4">
        <f>'[1]أطباء جدول 19'!I406</f>
        <v>2</v>
      </c>
      <c r="I24" s="5">
        <f>'[1]أطباء جدول 19'!J406</f>
        <v>140</v>
      </c>
      <c r="J24" s="4">
        <f>'[1]أطباء جدول 19'!K406</f>
        <v>55</v>
      </c>
      <c r="K24" s="5">
        <f>'[1]أطباء جدول 19'!L406</f>
        <v>1</v>
      </c>
    </row>
    <row r="25" spans="1:11" ht="15" customHeight="1" x14ac:dyDescent="0.2">
      <c r="A25" s="22"/>
      <c r="B25" s="19"/>
      <c r="C25" s="7" t="s">
        <v>15</v>
      </c>
      <c r="D25" s="4">
        <f t="shared" si="0"/>
        <v>172</v>
      </c>
      <c r="E25" s="4">
        <f>'[1]أطباء جدول 19'!F407</f>
        <v>32</v>
      </c>
      <c r="F25" s="4">
        <f>'[1]أطباء جدول 19'!G407</f>
        <v>24</v>
      </c>
      <c r="G25" s="4">
        <f>'[1]أطباء جدول 19'!H407</f>
        <v>13</v>
      </c>
      <c r="H25" s="4">
        <f>'[1]أطباء جدول 19'!I407</f>
        <v>2</v>
      </c>
      <c r="I25" s="5">
        <f>'[1]أطباء جدول 19'!J407</f>
        <v>68</v>
      </c>
      <c r="J25" s="4">
        <f>'[1]أطباء جدول 19'!K407</f>
        <v>31</v>
      </c>
      <c r="K25" s="5">
        <f>'[1]أطباء جدول 19'!L407</f>
        <v>2</v>
      </c>
    </row>
    <row r="26" spans="1:11" ht="18" customHeight="1" x14ac:dyDescent="0.2">
      <c r="A26" s="22"/>
      <c r="B26" s="19"/>
      <c r="C26" s="6" t="s">
        <v>16</v>
      </c>
      <c r="D26" s="6">
        <f t="shared" si="0"/>
        <v>540</v>
      </c>
      <c r="E26" s="6">
        <f t="shared" ref="E26:K26" si="6">SUM(E24:E25)</f>
        <v>111</v>
      </c>
      <c r="F26" s="6">
        <f t="shared" si="6"/>
        <v>82</v>
      </c>
      <c r="G26" s="6">
        <f t="shared" si="6"/>
        <v>46</v>
      </c>
      <c r="H26" s="6">
        <f t="shared" si="6"/>
        <v>4</v>
      </c>
      <c r="I26" s="6">
        <f t="shared" si="6"/>
        <v>208</v>
      </c>
      <c r="J26" s="6">
        <f t="shared" si="6"/>
        <v>86</v>
      </c>
      <c r="K26" s="6">
        <f t="shared" si="6"/>
        <v>3</v>
      </c>
    </row>
    <row r="27" spans="1:11" ht="15" customHeight="1" x14ac:dyDescent="0.2">
      <c r="A27" s="22"/>
      <c r="B27" s="20" t="s">
        <v>4</v>
      </c>
      <c r="C27" s="7" t="s">
        <v>14</v>
      </c>
      <c r="D27" s="10">
        <f t="shared" si="0"/>
        <v>379</v>
      </c>
      <c r="E27" s="10">
        <f t="shared" ref="E27:K28" si="7">SUM(E21,E24)</f>
        <v>80</v>
      </c>
      <c r="F27" s="10">
        <f t="shared" si="7"/>
        <v>58</v>
      </c>
      <c r="G27" s="10">
        <f t="shared" si="7"/>
        <v>33</v>
      </c>
      <c r="H27" s="10">
        <f t="shared" si="7"/>
        <v>2</v>
      </c>
      <c r="I27" s="10">
        <f t="shared" si="7"/>
        <v>145</v>
      </c>
      <c r="J27" s="10">
        <f t="shared" si="7"/>
        <v>60</v>
      </c>
      <c r="K27" s="10">
        <f t="shared" si="7"/>
        <v>1</v>
      </c>
    </row>
    <row r="28" spans="1:11" ht="15" customHeight="1" x14ac:dyDescent="0.2">
      <c r="A28" s="22"/>
      <c r="B28" s="20"/>
      <c r="C28" s="7" t="s">
        <v>15</v>
      </c>
      <c r="D28" s="10">
        <f t="shared" si="0"/>
        <v>227</v>
      </c>
      <c r="E28" s="10">
        <f t="shared" si="7"/>
        <v>42</v>
      </c>
      <c r="F28" s="10">
        <f t="shared" si="7"/>
        <v>33</v>
      </c>
      <c r="G28" s="10">
        <f t="shared" si="7"/>
        <v>16</v>
      </c>
      <c r="H28" s="10">
        <f t="shared" si="7"/>
        <v>4</v>
      </c>
      <c r="I28" s="10">
        <f t="shared" si="7"/>
        <v>83</v>
      </c>
      <c r="J28" s="10">
        <f t="shared" si="7"/>
        <v>47</v>
      </c>
      <c r="K28" s="10">
        <f t="shared" si="7"/>
        <v>2</v>
      </c>
    </row>
    <row r="29" spans="1:11" ht="18" customHeight="1" x14ac:dyDescent="0.2">
      <c r="A29" s="22"/>
      <c r="B29" s="20"/>
      <c r="C29" s="6" t="s">
        <v>16</v>
      </c>
      <c r="D29" s="6">
        <f t="shared" si="0"/>
        <v>606</v>
      </c>
      <c r="E29" s="6">
        <f t="shared" ref="E29:K29" si="8">SUM(E27:E28)</f>
        <v>122</v>
      </c>
      <c r="F29" s="6">
        <f t="shared" si="8"/>
        <v>91</v>
      </c>
      <c r="G29" s="6">
        <f t="shared" si="8"/>
        <v>49</v>
      </c>
      <c r="H29" s="6">
        <f t="shared" si="8"/>
        <v>6</v>
      </c>
      <c r="I29" s="6">
        <f t="shared" si="8"/>
        <v>228</v>
      </c>
      <c r="J29" s="6">
        <f t="shared" si="8"/>
        <v>107</v>
      </c>
      <c r="K29" s="6">
        <f t="shared" si="8"/>
        <v>3</v>
      </c>
    </row>
    <row r="30" spans="1:11" ht="15" customHeight="1" x14ac:dyDescent="0.2">
      <c r="A30" s="22" t="s">
        <v>19</v>
      </c>
      <c r="B30" s="19" t="s">
        <v>13</v>
      </c>
      <c r="C30" s="7" t="s">
        <v>14</v>
      </c>
      <c r="D30" s="4">
        <f t="shared" si="0"/>
        <v>14</v>
      </c>
      <c r="E30" s="4">
        <f>'[1]أطباء جدول 19'!F410</f>
        <v>2</v>
      </c>
      <c r="F30" s="4">
        <f>'[1]أطباء جدول 19'!G410</f>
        <v>2</v>
      </c>
      <c r="G30" s="4">
        <f>'[1]أطباء جدول 19'!H410</f>
        <v>0</v>
      </c>
      <c r="H30" s="4">
        <f>'[1]أطباء جدول 19'!I410</f>
        <v>0</v>
      </c>
      <c r="I30" s="5">
        <f>'[1]أطباء جدول 19'!J410</f>
        <v>9</v>
      </c>
      <c r="J30" s="4">
        <f>'[1]أطباء جدول 19'!K410</f>
        <v>0</v>
      </c>
      <c r="K30" s="5">
        <f>'[1]أطباء جدول 19'!L410</f>
        <v>1</v>
      </c>
    </row>
    <row r="31" spans="1:11" ht="15" customHeight="1" x14ac:dyDescent="0.2">
      <c r="A31" s="22"/>
      <c r="B31" s="19"/>
      <c r="C31" s="7" t="s">
        <v>15</v>
      </c>
      <c r="D31" s="4">
        <f t="shared" si="0"/>
        <v>150</v>
      </c>
      <c r="E31" s="4">
        <f>'[1]أطباء جدول 19'!F411</f>
        <v>39</v>
      </c>
      <c r="F31" s="4">
        <f>'[1]أطباء جدول 19'!G411</f>
        <v>31</v>
      </c>
      <c r="G31" s="4">
        <f>'[1]أطباء جدول 19'!H411</f>
        <v>4</v>
      </c>
      <c r="H31" s="4">
        <f>'[1]أطباء جدول 19'!I411</f>
        <v>2</v>
      </c>
      <c r="I31" s="5">
        <f>'[1]أطباء جدول 19'!J411</f>
        <v>62</v>
      </c>
      <c r="J31" s="4">
        <f>'[1]أطباء جدول 19'!K411</f>
        <v>12</v>
      </c>
      <c r="K31" s="5">
        <f>'[1]أطباء جدول 19'!L411</f>
        <v>0</v>
      </c>
    </row>
    <row r="32" spans="1:11" ht="18" customHeight="1" x14ac:dyDescent="0.2">
      <c r="A32" s="22"/>
      <c r="B32" s="19"/>
      <c r="C32" s="6" t="s">
        <v>16</v>
      </c>
      <c r="D32" s="6">
        <f t="shared" si="0"/>
        <v>164</v>
      </c>
      <c r="E32" s="6">
        <f t="shared" ref="E32:K32" si="9">SUM(E30:E31)</f>
        <v>41</v>
      </c>
      <c r="F32" s="6">
        <f t="shared" si="9"/>
        <v>33</v>
      </c>
      <c r="G32" s="6">
        <f t="shared" si="9"/>
        <v>4</v>
      </c>
      <c r="H32" s="6">
        <f t="shared" si="9"/>
        <v>2</v>
      </c>
      <c r="I32" s="6">
        <f t="shared" si="9"/>
        <v>71</v>
      </c>
      <c r="J32" s="6">
        <f t="shared" si="9"/>
        <v>12</v>
      </c>
      <c r="K32" s="6">
        <f t="shared" si="9"/>
        <v>1</v>
      </c>
    </row>
    <row r="33" spans="1:11" ht="15" customHeight="1" x14ac:dyDescent="0.2">
      <c r="A33" s="22"/>
      <c r="B33" s="19" t="s">
        <v>17</v>
      </c>
      <c r="C33" s="7" t="s">
        <v>14</v>
      </c>
      <c r="D33" s="4">
        <f t="shared" si="0"/>
        <v>357</v>
      </c>
      <c r="E33" s="4">
        <f>'[1]أطباء جدول 19'!F412</f>
        <v>81</v>
      </c>
      <c r="F33" s="4">
        <f>'[1]أطباء جدول 19'!G412</f>
        <v>95</v>
      </c>
      <c r="G33" s="4">
        <f>'[1]أطباء جدول 19'!H412</f>
        <v>27</v>
      </c>
      <c r="H33" s="4">
        <f>'[1]أطباء جدول 19'!I412</f>
        <v>8</v>
      </c>
      <c r="I33" s="5">
        <f>'[1]أطباء جدول 19'!J412</f>
        <v>111</v>
      </c>
      <c r="J33" s="4">
        <f>'[1]أطباء جدول 19'!K412</f>
        <v>35</v>
      </c>
      <c r="K33" s="5">
        <f>'[1]أطباء جدول 19'!L412</f>
        <v>0</v>
      </c>
    </row>
    <row r="34" spans="1:11" ht="15" customHeight="1" x14ac:dyDescent="0.2">
      <c r="A34" s="22"/>
      <c r="B34" s="19"/>
      <c r="C34" s="7" t="s">
        <v>15</v>
      </c>
      <c r="D34" s="4">
        <f t="shared" si="0"/>
        <v>345</v>
      </c>
      <c r="E34" s="4">
        <f>'[1]أطباء جدول 19'!F413</f>
        <v>44</v>
      </c>
      <c r="F34" s="4">
        <f>'[1]أطباء جدول 19'!G413</f>
        <v>78</v>
      </c>
      <c r="G34" s="4">
        <f>'[1]أطباء جدول 19'!H413</f>
        <v>21</v>
      </c>
      <c r="H34" s="4">
        <f>'[1]أطباء جدول 19'!I413</f>
        <v>30</v>
      </c>
      <c r="I34" s="5">
        <f>'[1]أطباء جدول 19'!J413</f>
        <v>131</v>
      </c>
      <c r="J34" s="4">
        <f>'[1]أطباء جدول 19'!K413</f>
        <v>41</v>
      </c>
      <c r="K34" s="5">
        <f>'[1]أطباء جدول 19'!L413</f>
        <v>0</v>
      </c>
    </row>
    <row r="35" spans="1:11" ht="18" customHeight="1" x14ac:dyDescent="0.2">
      <c r="A35" s="22"/>
      <c r="B35" s="19"/>
      <c r="C35" s="6" t="s">
        <v>16</v>
      </c>
      <c r="D35" s="6">
        <f t="shared" si="0"/>
        <v>702</v>
      </c>
      <c r="E35" s="6">
        <f t="shared" ref="E35:K35" si="10">SUM(E33:E34)</f>
        <v>125</v>
      </c>
      <c r="F35" s="6">
        <f t="shared" si="10"/>
        <v>173</v>
      </c>
      <c r="G35" s="6">
        <f t="shared" si="10"/>
        <v>48</v>
      </c>
      <c r="H35" s="6">
        <f t="shared" si="10"/>
        <v>38</v>
      </c>
      <c r="I35" s="6">
        <f t="shared" si="10"/>
        <v>242</v>
      </c>
      <c r="J35" s="6">
        <f t="shared" si="10"/>
        <v>76</v>
      </c>
      <c r="K35" s="6">
        <f t="shared" si="10"/>
        <v>0</v>
      </c>
    </row>
    <row r="36" spans="1:11" ht="15" customHeight="1" x14ac:dyDescent="0.2">
      <c r="A36" s="22"/>
      <c r="B36" s="20" t="s">
        <v>4</v>
      </c>
      <c r="C36" s="7" t="s">
        <v>14</v>
      </c>
      <c r="D36" s="4">
        <f t="shared" si="0"/>
        <v>371</v>
      </c>
      <c r="E36" s="4">
        <f t="shared" ref="E36:K37" si="11">SUM(E30,E33)</f>
        <v>83</v>
      </c>
      <c r="F36" s="4">
        <f t="shared" si="11"/>
        <v>97</v>
      </c>
      <c r="G36" s="4">
        <f t="shared" si="11"/>
        <v>27</v>
      </c>
      <c r="H36" s="4">
        <f t="shared" si="11"/>
        <v>8</v>
      </c>
      <c r="I36" s="5">
        <f t="shared" si="11"/>
        <v>120</v>
      </c>
      <c r="J36" s="4">
        <f t="shared" si="11"/>
        <v>35</v>
      </c>
      <c r="K36" s="5">
        <f t="shared" si="11"/>
        <v>1</v>
      </c>
    </row>
    <row r="37" spans="1:11" ht="15" customHeight="1" x14ac:dyDescent="0.2">
      <c r="A37" s="22"/>
      <c r="B37" s="20"/>
      <c r="C37" s="7" t="s">
        <v>15</v>
      </c>
      <c r="D37" s="4">
        <f t="shared" si="0"/>
        <v>495</v>
      </c>
      <c r="E37" s="4">
        <f t="shared" si="11"/>
        <v>83</v>
      </c>
      <c r="F37" s="4">
        <f t="shared" si="11"/>
        <v>109</v>
      </c>
      <c r="G37" s="4">
        <f t="shared" si="11"/>
        <v>25</v>
      </c>
      <c r="H37" s="4">
        <f t="shared" si="11"/>
        <v>32</v>
      </c>
      <c r="I37" s="5">
        <f t="shared" si="11"/>
        <v>193</v>
      </c>
      <c r="J37" s="4">
        <f t="shared" si="11"/>
        <v>53</v>
      </c>
      <c r="K37" s="5">
        <f t="shared" si="11"/>
        <v>0</v>
      </c>
    </row>
    <row r="38" spans="1:11" ht="18" customHeight="1" x14ac:dyDescent="0.2">
      <c r="A38" s="22"/>
      <c r="B38" s="20"/>
      <c r="C38" s="6" t="s">
        <v>16</v>
      </c>
      <c r="D38" s="6">
        <f t="shared" si="0"/>
        <v>866</v>
      </c>
      <c r="E38" s="6">
        <f t="shared" ref="E38:K38" si="12">SUM(E36:E37)</f>
        <v>166</v>
      </c>
      <c r="F38" s="6">
        <f t="shared" si="12"/>
        <v>206</v>
      </c>
      <c r="G38" s="6">
        <f t="shared" si="12"/>
        <v>52</v>
      </c>
      <c r="H38" s="6">
        <f t="shared" si="12"/>
        <v>40</v>
      </c>
      <c r="I38" s="6">
        <f t="shared" si="12"/>
        <v>313</v>
      </c>
      <c r="J38" s="6">
        <f t="shared" si="12"/>
        <v>88</v>
      </c>
      <c r="K38" s="6">
        <f t="shared" si="12"/>
        <v>1</v>
      </c>
    </row>
    <row r="39" spans="1:11" ht="24" customHeight="1" x14ac:dyDescent="0.2">
      <c r="A39" s="22" t="s">
        <v>20</v>
      </c>
      <c r="B39" s="19" t="s">
        <v>13</v>
      </c>
      <c r="C39" s="7" t="s">
        <v>14</v>
      </c>
      <c r="D39" s="4">
        <f t="shared" si="0"/>
        <v>36</v>
      </c>
      <c r="E39" s="4">
        <f t="shared" ref="E39:K40" si="13">SUM(E12,E21,E30)</f>
        <v>3</v>
      </c>
      <c r="F39" s="4">
        <f t="shared" si="13"/>
        <v>5</v>
      </c>
      <c r="G39" s="4">
        <f t="shared" si="13"/>
        <v>0</v>
      </c>
      <c r="H39" s="4">
        <f t="shared" si="13"/>
        <v>0</v>
      </c>
      <c r="I39" s="5">
        <f t="shared" si="13"/>
        <v>19</v>
      </c>
      <c r="J39" s="4">
        <f t="shared" si="13"/>
        <v>8</v>
      </c>
      <c r="K39" s="5">
        <f t="shared" si="13"/>
        <v>1</v>
      </c>
    </row>
    <row r="40" spans="1:11" ht="24" customHeight="1" x14ac:dyDescent="0.2">
      <c r="A40" s="22"/>
      <c r="B40" s="19"/>
      <c r="C40" s="7" t="s">
        <v>15</v>
      </c>
      <c r="D40" s="4">
        <f t="shared" si="0"/>
        <v>242</v>
      </c>
      <c r="E40" s="4">
        <f t="shared" si="13"/>
        <v>52</v>
      </c>
      <c r="F40" s="4">
        <f t="shared" si="13"/>
        <v>43</v>
      </c>
      <c r="G40" s="4">
        <f t="shared" si="13"/>
        <v>8</v>
      </c>
      <c r="H40" s="4">
        <f t="shared" si="13"/>
        <v>4</v>
      </c>
      <c r="I40" s="5">
        <f t="shared" si="13"/>
        <v>91</v>
      </c>
      <c r="J40" s="4">
        <f t="shared" si="13"/>
        <v>44</v>
      </c>
      <c r="K40" s="5">
        <f t="shared" si="13"/>
        <v>0</v>
      </c>
    </row>
    <row r="41" spans="1:11" ht="24" customHeight="1" x14ac:dyDescent="0.2">
      <c r="A41" s="22"/>
      <c r="B41" s="19"/>
      <c r="C41" s="6" t="s">
        <v>16</v>
      </c>
      <c r="D41" s="6">
        <f t="shared" si="0"/>
        <v>278</v>
      </c>
      <c r="E41" s="6">
        <f t="shared" ref="E41:K41" si="14">SUM(E39:E40)</f>
        <v>55</v>
      </c>
      <c r="F41" s="6">
        <f t="shared" si="14"/>
        <v>48</v>
      </c>
      <c r="G41" s="6">
        <f t="shared" si="14"/>
        <v>8</v>
      </c>
      <c r="H41" s="6">
        <f t="shared" si="14"/>
        <v>4</v>
      </c>
      <c r="I41" s="6">
        <f t="shared" si="14"/>
        <v>110</v>
      </c>
      <c r="J41" s="6">
        <f t="shared" si="14"/>
        <v>52</v>
      </c>
      <c r="K41" s="6">
        <f t="shared" si="14"/>
        <v>1</v>
      </c>
    </row>
    <row r="42" spans="1:11" ht="24" customHeight="1" x14ac:dyDescent="0.2">
      <c r="A42" s="22"/>
      <c r="B42" s="19" t="s">
        <v>17</v>
      </c>
      <c r="C42" s="7" t="s">
        <v>14</v>
      </c>
      <c r="D42" s="4">
        <f t="shared" si="0"/>
        <v>859</v>
      </c>
      <c r="E42" s="4">
        <f t="shared" ref="E42:K43" si="15">SUM(E15,E24,E33)</f>
        <v>196</v>
      </c>
      <c r="F42" s="4">
        <f t="shared" si="15"/>
        <v>168</v>
      </c>
      <c r="G42" s="4">
        <f t="shared" si="15"/>
        <v>74</v>
      </c>
      <c r="H42" s="4">
        <f t="shared" si="15"/>
        <v>13</v>
      </c>
      <c r="I42" s="5">
        <f t="shared" si="15"/>
        <v>303</v>
      </c>
      <c r="J42" s="4">
        <f t="shared" si="15"/>
        <v>104</v>
      </c>
      <c r="K42" s="5">
        <f t="shared" si="15"/>
        <v>1</v>
      </c>
    </row>
    <row r="43" spans="1:11" ht="24" customHeight="1" x14ac:dyDescent="0.2">
      <c r="A43" s="22"/>
      <c r="B43" s="19"/>
      <c r="C43" s="7" t="s">
        <v>15</v>
      </c>
      <c r="D43" s="4">
        <f t="shared" si="0"/>
        <v>550</v>
      </c>
      <c r="E43" s="4">
        <f t="shared" si="15"/>
        <v>82</v>
      </c>
      <c r="F43" s="4">
        <f t="shared" si="15"/>
        <v>108</v>
      </c>
      <c r="G43" s="4">
        <f t="shared" si="15"/>
        <v>37</v>
      </c>
      <c r="H43" s="4">
        <f t="shared" si="15"/>
        <v>32</v>
      </c>
      <c r="I43" s="5">
        <f t="shared" si="15"/>
        <v>214</v>
      </c>
      <c r="J43" s="4">
        <f t="shared" si="15"/>
        <v>75</v>
      </c>
      <c r="K43" s="5">
        <f t="shared" si="15"/>
        <v>2</v>
      </c>
    </row>
    <row r="44" spans="1:11" ht="24" customHeight="1" x14ac:dyDescent="0.2">
      <c r="A44" s="22"/>
      <c r="B44" s="19"/>
      <c r="C44" s="6" t="s">
        <v>16</v>
      </c>
      <c r="D44" s="6">
        <f t="shared" si="0"/>
        <v>1409</v>
      </c>
      <c r="E44" s="6">
        <f t="shared" ref="E44:K44" si="16">SUM(E42:E43)</f>
        <v>278</v>
      </c>
      <c r="F44" s="6">
        <f t="shared" si="16"/>
        <v>276</v>
      </c>
      <c r="G44" s="6">
        <f t="shared" si="16"/>
        <v>111</v>
      </c>
      <c r="H44" s="6">
        <f t="shared" si="16"/>
        <v>45</v>
      </c>
      <c r="I44" s="6">
        <f t="shared" si="16"/>
        <v>517</v>
      </c>
      <c r="J44" s="6">
        <f t="shared" si="16"/>
        <v>179</v>
      </c>
      <c r="K44" s="6">
        <f t="shared" si="16"/>
        <v>3</v>
      </c>
    </row>
    <row r="45" spans="1:11" ht="24" customHeight="1" x14ac:dyDescent="0.2">
      <c r="A45" s="22"/>
      <c r="B45" s="20" t="s">
        <v>4</v>
      </c>
      <c r="C45" s="7" t="s">
        <v>14</v>
      </c>
      <c r="D45" s="4">
        <f t="shared" si="0"/>
        <v>895</v>
      </c>
      <c r="E45" s="4">
        <f t="shared" ref="E45:K46" si="17">SUM(E39,E42)</f>
        <v>199</v>
      </c>
      <c r="F45" s="4">
        <f t="shared" si="17"/>
        <v>173</v>
      </c>
      <c r="G45" s="4">
        <f t="shared" si="17"/>
        <v>74</v>
      </c>
      <c r="H45" s="4">
        <f t="shared" si="17"/>
        <v>13</v>
      </c>
      <c r="I45" s="5">
        <f t="shared" si="17"/>
        <v>322</v>
      </c>
      <c r="J45" s="4">
        <f t="shared" si="17"/>
        <v>112</v>
      </c>
      <c r="K45" s="5">
        <f t="shared" si="17"/>
        <v>2</v>
      </c>
    </row>
    <row r="46" spans="1:11" ht="24" customHeight="1" x14ac:dyDescent="0.2">
      <c r="A46" s="22"/>
      <c r="B46" s="20"/>
      <c r="C46" s="7" t="s">
        <v>15</v>
      </c>
      <c r="D46" s="4">
        <f t="shared" si="0"/>
        <v>792</v>
      </c>
      <c r="E46" s="4">
        <f t="shared" si="17"/>
        <v>134</v>
      </c>
      <c r="F46" s="4">
        <f t="shared" si="17"/>
        <v>151</v>
      </c>
      <c r="G46" s="4">
        <f t="shared" si="17"/>
        <v>45</v>
      </c>
      <c r="H46" s="4">
        <f t="shared" si="17"/>
        <v>36</v>
      </c>
      <c r="I46" s="5">
        <f t="shared" si="17"/>
        <v>305</v>
      </c>
      <c r="J46" s="4">
        <f t="shared" si="17"/>
        <v>119</v>
      </c>
      <c r="K46" s="5">
        <f t="shared" si="17"/>
        <v>2</v>
      </c>
    </row>
    <row r="47" spans="1:11" ht="27" customHeight="1" x14ac:dyDescent="0.2">
      <c r="A47" s="22"/>
      <c r="B47" s="20"/>
      <c r="C47" s="6" t="s">
        <v>16</v>
      </c>
      <c r="D47" s="6">
        <f t="shared" si="0"/>
        <v>1687</v>
      </c>
      <c r="E47" s="6">
        <f t="shared" ref="E47:K47" si="18">SUM(E45:E46)</f>
        <v>333</v>
      </c>
      <c r="F47" s="6">
        <f t="shared" si="18"/>
        <v>324</v>
      </c>
      <c r="G47" s="6">
        <f t="shared" si="18"/>
        <v>119</v>
      </c>
      <c r="H47" s="6">
        <f t="shared" si="18"/>
        <v>49</v>
      </c>
      <c r="I47" s="6">
        <f t="shared" si="18"/>
        <v>627</v>
      </c>
      <c r="J47" s="6">
        <f t="shared" si="18"/>
        <v>231</v>
      </c>
      <c r="K47" s="6">
        <f t="shared" si="18"/>
        <v>4</v>
      </c>
    </row>
    <row r="48" spans="1:11" ht="27" customHeight="1" x14ac:dyDescent="0.2">
      <c r="A48" s="21" t="s">
        <v>21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 ht="20.100000000000001" customHeight="1" x14ac:dyDescent="0.2">
      <c r="A49" s="15" t="s">
        <v>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20.100000000000001" customHeight="1" x14ac:dyDescent="0.2">
      <c r="A50" s="23" t="s">
        <v>50</v>
      </c>
      <c r="B50" s="24"/>
      <c r="C50" s="24"/>
      <c r="D50" s="24"/>
      <c r="E50" s="24"/>
      <c r="F50" s="24"/>
      <c r="G50" s="24"/>
      <c r="H50" s="24"/>
      <c r="I50" s="24"/>
      <c r="J50" s="24"/>
      <c r="K50" s="25"/>
    </row>
    <row r="51" spans="1:11" ht="20.100000000000001" customHeight="1" x14ac:dyDescent="0.2">
      <c r="A51" s="15" t="s">
        <v>46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ht="20.25" customHeight="1" x14ac:dyDescent="0.2">
      <c r="A52" s="16" t="s">
        <v>1</v>
      </c>
      <c r="B52" s="17" t="s">
        <v>2</v>
      </c>
      <c r="C52" s="17" t="s">
        <v>3</v>
      </c>
      <c r="D52" s="18" t="s">
        <v>51</v>
      </c>
      <c r="E52" s="18"/>
      <c r="F52" s="18"/>
      <c r="G52" s="18"/>
      <c r="H52" s="18"/>
      <c r="I52" s="18"/>
      <c r="J52" s="18"/>
      <c r="K52" s="18"/>
    </row>
    <row r="53" spans="1:11" ht="40.5" customHeight="1" x14ac:dyDescent="0.2">
      <c r="A53" s="16"/>
      <c r="B53" s="17"/>
      <c r="C53" s="17"/>
      <c r="D53" s="6" t="s">
        <v>4</v>
      </c>
      <c r="E53" s="6" t="s">
        <v>5</v>
      </c>
      <c r="F53" s="6" t="s">
        <v>6</v>
      </c>
      <c r="G53" s="6" t="s">
        <v>7</v>
      </c>
      <c r="H53" s="6" t="s">
        <v>8</v>
      </c>
      <c r="I53" s="6" t="s">
        <v>9</v>
      </c>
      <c r="J53" s="6" t="s">
        <v>10</v>
      </c>
      <c r="K53" s="6" t="s">
        <v>11</v>
      </c>
    </row>
    <row r="54" spans="1:11" ht="15" customHeight="1" x14ac:dyDescent="0.2">
      <c r="A54" s="22" t="s">
        <v>22</v>
      </c>
      <c r="B54" s="19" t="s">
        <v>13</v>
      </c>
      <c r="C54" s="7" t="s">
        <v>14</v>
      </c>
      <c r="D54" s="4">
        <f t="shared" ref="D54:D67" si="19">SUM(E54:K54)</f>
        <v>1</v>
      </c>
      <c r="E54" s="4">
        <v>0</v>
      </c>
      <c r="F54" s="4">
        <v>0</v>
      </c>
      <c r="G54" s="4">
        <v>0</v>
      </c>
      <c r="H54" s="4">
        <v>0</v>
      </c>
      <c r="I54" s="5">
        <v>1</v>
      </c>
      <c r="J54" s="4">
        <v>0</v>
      </c>
      <c r="K54" s="5">
        <v>0</v>
      </c>
    </row>
    <row r="55" spans="1:11" ht="15" customHeight="1" x14ac:dyDescent="0.2">
      <c r="A55" s="22"/>
      <c r="B55" s="19"/>
      <c r="C55" s="7" t="s">
        <v>15</v>
      </c>
      <c r="D55" s="4">
        <f t="shared" si="19"/>
        <v>2</v>
      </c>
      <c r="E55" s="4">
        <v>0</v>
      </c>
      <c r="F55" s="4">
        <v>1</v>
      </c>
      <c r="G55" s="4">
        <v>0</v>
      </c>
      <c r="H55" s="4">
        <v>0</v>
      </c>
      <c r="I55" s="5">
        <v>0</v>
      </c>
      <c r="J55" s="4">
        <v>1</v>
      </c>
      <c r="K55" s="5">
        <v>0</v>
      </c>
    </row>
    <row r="56" spans="1:11" ht="18" customHeight="1" x14ac:dyDescent="0.2">
      <c r="A56" s="22"/>
      <c r="B56" s="19"/>
      <c r="C56" s="6" t="s">
        <v>16</v>
      </c>
      <c r="D56" s="6">
        <f t="shared" si="19"/>
        <v>3</v>
      </c>
      <c r="E56" s="6">
        <f t="shared" ref="E56:K56" si="20">SUM(E54:E55)</f>
        <v>0</v>
      </c>
      <c r="F56" s="6">
        <f t="shared" si="20"/>
        <v>1</v>
      </c>
      <c r="G56" s="6">
        <f t="shared" si="20"/>
        <v>0</v>
      </c>
      <c r="H56" s="6">
        <f t="shared" si="20"/>
        <v>0</v>
      </c>
      <c r="I56" s="6">
        <f t="shared" si="20"/>
        <v>1</v>
      </c>
      <c r="J56" s="6">
        <f t="shared" si="20"/>
        <v>1</v>
      </c>
      <c r="K56" s="6">
        <f t="shared" si="20"/>
        <v>0</v>
      </c>
    </row>
    <row r="57" spans="1:11" ht="15" customHeight="1" x14ac:dyDescent="0.2">
      <c r="A57" s="22"/>
      <c r="B57" s="19" t="s">
        <v>17</v>
      </c>
      <c r="C57" s="7" t="s">
        <v>14</v>
      </c>
      <c r="D57" s="4">
        <f t="shared" si="19"/>
        <v>1</v>
      </c>
      <c r="E57" s="4">
        <v>0</v>
      </c>
      <c r="F57" s="4">
        <v>0</v>
      </c>
      <c r="G57" s="4">
        <v>0</v>
      </c>
      <c r="H57" s="4">
        <v>1</v>
      </c>
      <c r="I57" s="5">
        <v>0</v>
      </c>
      <c r="J57" s="4">
        <v>0</v>
      </c>
      <c r="K57" s="5">
        <v>0</v>
      </c>
    </row>
    <row r="58" spans="1:11" ht="15" customHeight="1" x14ac:dyDescent="0.2">
      <c r="A58" s="22"/>
      <c r="B58" s="19"/>
      <c r="C58" s="7" t="s">
        <v>15</v>
      </c>
      <c r="D58" s="4">
        <f t="shared" si="19"/>
        <v>0</v>
      </c>
      <c r="E58" s="4">
        <v>0</v>
      </c>
      <c r="F58" s="4">
        <v>0</v>
      </c>
      <c r="G58" s="4">
        <v>0</v>
      </c>
      <c r="H58" s="4">
        <v>0</v>
      </c>
      <c r="I58" s="5">
        <v>0</v>
      </c>
      <c r="J58" s="4">
        <v>0</v>
      </c>
      <c r="K58" s="5">
        <v>0</v>
      </c>
    </row>
    <row r="59" spans="1:11" ht="18" customHeight="1" x14ac:dyDescent="0.2">
      <c r="A59" s="22"/>
      <c r="B59" s="19"/>
      <c r="C59" s="6" t="s">
        <v>16</v>
      </c>
      <c r="D59" s="6">
        <f t="shared" si="19"/>
        <v>1</v>
      </c>
      <c r="E59" s="6">
        <f t="shared" ref="E59:K59" si="21">SUM(E57:E58)</f>
        <v>0</v>
      </c>
      <c r="F59" s="6">
        <f t="shared" si="21"/>
        <v>0</v>
      </c>
      <c r="G59" s="6">
        <f t="shared" si="21"/>
        <v>0</v>
      </c>
      <c r="H59" s="6">
        <f t="shared" si="21"/>
        <v>1</v>
      </c>
      <c r="I59" s="6">
        <f t="shared" si="21"/>
        <v>0</v>
      </c>
      <c r="J59" s="6">
        <f t="shared" si="21"/>
        <v>0</v>
      </c>
      <c r="K59" s="6">
        <f t="shared" si="21"/>
        <v>0</v>
      </c>
    </row>
    <row r="60" spans="1:11" ht="15" customHeight="1" x14ac:dyDescent="0.2">
      <c r="A60" s="22"/>
      <c r="B60" s="20" t="s">
        <v>4</v>
      </c>
      <c r="C60" s="7" t="s">
        <v>14</v>
      </c>
      <c r="D60" s="4">
        <f t="shared" si="19"/>
        <v>2</v>
      </c>
      <c r="E60" s="4">
        <f t="shared" ref="E60:K61" si="22">SUM(E54,E57)</f>
        <v>0</v>
      </c>
      <c r="F60" s="4">
        <f t="shared" si="22"/>
        <v>0</v>
      </c>
      <c r="G60" s="4">
        <f t="shared" si="22"/>
        <v>0</v>
      </c>
      <c r="H60" s="4">
        <f t="shared" si="22"/>
        <v>1</v>
      </c>
      <c r="I60" s="5">
        <f t="shared" si="22"/>
        <v>1</v>
      </c>
      <c r="J60" s="4">
        <f t="shared" si="22"/>
        <v>0</v>
      </c>
      <c r="K60" s="5">
        <f t="shared" si="22"/>
        <v>0</v>
      </c>
    </row>
    <row r="61" spans="1:11" ht="15" customHeight="1" x14ac:dyDescent="0.2">
      <c r="A61" s="22"/>
      <c r="B61" s="20"/>
      <c r="C61" s="7" t="s">
        <v>15</v>
      </c>
      <c r="D61" s="4">
        <f t="shared" si="19"/>
        <v>2</v>
      </c>
      <c r="E61" s="4">
        <f t="shared" si="22"/>
        <v>0</v>
      </c>
      <c r="F61" s="4">
        <f t="shared" si="22"/>
        <v>1</v>
      </c>
      <c r="G61" s="4">
        <f t="shared" si="22"/>
        <v>0</v>
      </c>
      <c r="H61" s="4">
        <f t="shared" si="22"/>
        <v>0</v>
      </c>
      <c r="I61" s="5">
        <f t="shared" si="22"/>
        <v>0</v>
      </c>
      <c r="J61" s="4">
        <f t="shared" si="22"/>
        <v>1</v>
      </c>
      <c r="K61" s="5">
        <f t="shared" si="22"/>
        <v>0</v>
      </c>
    </row>
    <row r="62" spans="1:11" ht="18.75" customHeight="1" x14ac:dyDescent="0.2">
      <c r="A62" s="22"/>
      <c r="B62" s="20"/>
      <c r="C62" s="6" t="s">
        <v>16</v>
      </c>
      <c r="D62" s="6">
        <f t="shared" si="19"/>
        <v>4</v>
      </c>
      <c r="E62" s="6">
        <f t="shared" ref="E62:K62" si="23">SUM(E60:E61)</f>
        <v>0</v>
      </c>
      <c r="F62" s="6">
        <f t="shared" si="23"/>
        <v>1</v>
      </c>
      <c r="G62" s="6">
        <f t="shared" si="23"/>
        <v>0</v>
      </c>
      <c r="H62" s="6">
        <f t="shared" si="23"/>
        <v>1</v>
      </c>
      <c r="I62" s="6">
        <f t="shared" si="23"/>
        <v>1</v>
      </c>
      <c r="J62" s="6">
        <f t="shared" si="23"/>
        <v>1</v>
      </c>
      <c r="K62" s="6">
        <f t="shared" si="23"/>
        <v>0</v>
      </c>
    </row>
    <row r="63" spans="1:11" ht="15" customHeight="1" x14ac:dyDescent="0.2">
      <c r="A63" s="22" t="s">
        <v>23</v>
      </c>
      <c r="B63" s="19" t="s">
        <v>13</v>
      </c>
      <c r="C63" s="7" t="s">
        <v>14</v>
      </c>
      <c r="D63" s="4">
        <f t="shared" si="19"/>
        <v>2</v>
      </c>
      <c r="E63" s="4">
        <v>0</v>
      </c>
      <c r="F63" s="4">
        <v>1</v>
      </c>
      <c r="G63" s="4">
        <v>0</v>
      </c>
      <c r="H63" s="4">
        <v>0</v>
      </c>
      <c r="I63" s="5">
        <v>0</v>
      </c>
      <c r="J63" s="4">
        <v>1</v>
      </c>
      <c r="K63" s="5">
        <v>0</v>
      </c>
    </row>
    <row r="64" spans="1:11" ht="15" customHeight="1" x14ac:dyDescent="0.2">
      <c r="A64" s="22"/>
      <c r="B64" s="19"/>
      <c r="C64" s="7" t="s">
        <v>15</v>
      </c>
      <c r="D64" s="4">
        <f t="shared" si="19"/>
        <v>9</v>
      </c>
      <c r="E64" s="4">
        <v>2</v>
      </c>
      <c r="F64" s="4">
        <v>0</v>
      </c>
      <c r="G64" s="4">
        <v>0</v>
      </c>
      <c r="H64" s="4">
        <v>2</v>
      </c>
      <c r="I64" s="5">
        <v>2</v>
      </c>
      <c r="J64" s="4">
        <v>3</v>
      </c>
      <c r="K64" s="5">
        <v>0</v>
      </c>
    </row>
    <row r="65" spans="1:11" ht="18" customHeight="1" x14ac:dyDescent="0.2">
      <c r="A65" s="22"/>
      <c r="B65" s="19"/>
      <c r="C65" s="6" t="s">
        <v>16</v>
      </c>
      <c r="D65" s="6">
        <f t="shared" si="19"/>
        <v>11</v>
      </c>
      <c r="E65" s="6">
        <f t="shared" ref="E65:K65" si="24">SUM(E63:E64)</f>
        <v>2</v>
      </c>
      <c r="F65" s="6">
        <f t="shared" si="24"/>
        <v>1</v>
      </c>
      <c r="G65" s="6">
        <f t="shared" si="24"/>
        <v>0</v>
      </c>
      <c r="H65" s="6">
        <f t="shared" si="24"/>
        <v>2</v>
      </c>
      <c r="I65" s="11">
        <f t="shared" si="24"/>
        <v>2</v>
      </c>
      <c r="J65" s="11">
        <f t="shared" si="24"/>
        <v>4</v>
      </c>
      <c r="K65" s="6">
        <f t="shared" si="24"/>
        <v>0</v>
      </c>
    </row>
    <row r="66" spans="1:11" ht="15" customHeight="1" x14ac:dyDescent="0.2">
      <c r="A66" s="22"/>
      <c r="B66" s="19" t="s">
        <v>17</v>
      </c>
      <c r="C66" s="7" t="s">
        <v>14</v>
      </c>
      <c r="D66" s="4">
        <f t="shared" si="19"/>
        <v>16</v>
      </c>
      <c r="E66" s="4">
        <v>4</v>
      </c>
      <c r="F66" s="4">
        <v>1</v>
      </c>
      <c r="G66" s="4">
        <v>3</v>
      </c>
      <c r="H66" s="4">
        <v>1</v>
      </c>
      <c r="I66" s="5">
        <v>4</v>
      </c>
      <c r="J66" s="4">
        <v>3</v>
      </c>
      <c r="K66" s="5">
        <v>0</v>
      </c>
    </row>
    <row r="67" spans="1:11" ht="15" customHeight="1" x14ac:dyDescent="0.2">
      <c r="A67" s="22"/>
      <c r="B67" s="19"/>
      <c r="C67" s="7" t="s">
        <v>15</v>
      </c>
      <c r="D67" s="4">
        <f t="shared" si="19"/>
        <v>17</v>
      </c>
      <c r="E67" s="4">
        <v>2</v>
      </c>
      <c r="F67" s="4">
        <v>3</v>
      </c>
      <c r="G67" s="4">
        <v>3</v>
      </c>
      <c r="H67" s="4">
        <v>0</v>
      </c>
      <c r="I67" s="5">
        <v>6</v>
      </c>
      <c r="J67" s="4">
        <v>3</v>
      </c>
      <c r="K67" s="5">
        <v>0</v>
      </c>
    </row>
    <row r="68" spans="1:11" ht="18" customHeight="1" x14ac:dyDescent="0.2">
      <c r="A68" s="22"/>
      <c r="B68" s="19"/>
      <c r="C68" s="6" t="s">
        <v>16</v>
      </c>
      <c r="D68" s="6">
        <f t="shared" ref="D68:K68" si="25">SUM(D66:D67)</f>
        <v>33</v>
      </c>
      <c r="E68" s="6">
        <f t="shared" si="25"/>
        <v>6</v>
      </c>
      <c r="F68" s="6">
        <f t="shared" si="25"/>
        <v>4</v>
      </c>
      <c r="G68" s="6">
        <f t="shared" si="25"/>
        <v>6</v>
      </c>
      <c r="H68" s="6">
        <f t="shared" si="25"/>
        <v>1</v>
      </c>
      <c r="I68" s="6">
        <f t="shared" si="25"/>
        <v>10</v>
      </c>
      <c r="J68" s="6">
        <f t="shared" si="25"/>
        <v>6</v>
      </c>
      <c r="K68" s="6">
        <f t="shared" si="25"/>
        <v>0</v>
      </c>
    </row>
    <row r="69" spans="1:11" ht="15" customHeight="1" x14ac:dyDescent="0.2">
      <c r="A69" s="22"/>
      <c r="B69" s="20" t="s">
        <v>4</v>
      </c>
      <c r="C69" s="7" t="s">
        <v>14</v>
      </c>
      <c r="D69" s="4">
        <f t="shared" ref="D69:D89" si="26">SUM(E69:K69)</f>
        <v>18</v>
      </c>
      <c r="E69" s="4">
        <f t="shared" ref="E69:K70" si="27">SUM(E63,E66)</f>
        <v>4</v>
      </c>
      <c r="F69" s="4">
        <f t="shared" si="27"/>
        <v>2</v>
      </c>
      <c r="G69" s="4">
        <f t="shared" si="27"/>
        <v>3</v>
      </c>
      <c r="H69" s="4">
        <f t="shared" si="27"/>
        <v>1</v>
      </c>
      <c r="I69" s="5">
        <f t="shared" si="27"/>
        <v>4</v>
      </c>
      <c r="J69" s="4">
        <f t="shared" si="27"/>
        <v>4</v>
      </c>
      <c r="K69" s="5">
        <f t="shared" si="27"/>
        <v>0</v>
      </c>
    </row>
    <row r="70" spans="1:11" ht="15" customHeight="1" x14ac:dyDescent="0.2">
      <c r="A70" s="22"/>
      <c r="B70" s="20"/>
      <c r="C70" s="7" t="s">
        <v>15</v>
      </c>
      <c r="D70" s="4">
        <f t="shared" si="26"/>
        <v>26</v>
      </c>
      <c r="E70" s="4">
        <f t="shared" si="27"/>
        <v>4</v>
      </c>
      <c r="F70" s="4">
        <f t="shared" si="27"/>
        <v>3</v>
      </c>
      <c r="G70" s="4">
        <f t="shared" si="27"/>
        <v>3</v>
      </c>
      <c r="H70" s="4">
        <f t="shared" si="27"/>
        <v>2</v>
      </c>
      <c r="I70" s="5">
        <f t="shared" si="27"/>
        <v>8</v>
      </c>
      <c r="J70" s="4">
        <f t="shared" si="27"/>
        <v>6</v>
      </c>
      <c r="K70" s="5">
        <f t="shared" si="27"/>
        <v>0</v>
      </c>
    </row>
    <row r="71" spans="1:11" ht="18" customHeight="1" x14ac:dyDescent="0.2">
      <c r="A71" s="22"/>
      <c r="B71" s="20"/>
      <c r="C71" s="6" t="s">
        <v>16</v>
      </c>
      <c r="D71" s="6">
        <f t="shared" si="26"/>
        <v>44</v>
      </c>
      <c r="E71" s="6">
        <f t="shared" ref="E71:K71" si="28">SUM(E69:E70)</f>
        <v>8</v>
      </c>
      <c r="F71" s="6">
        <f t="shared" si="28"/>
        <v>5</v>
      </c>
      <c r="G71" s="6">
        <f t="shared" si="28"/>
        <v>6</v>
      </c>
      <c r="H71" s="6">
        <f t="shared" si="28"/>
        <v>3</v>
      </c>
      <c r="I71" s="6">
        <f t="shared" si="28"/>
        <v>12</v>
      </c>
      <c r="J71" s="6">
        <f t="shared" si="28"/>
        <v>10</v>
      </c>
      <c r="K71" s="6">
        <f t="shared" si="28"/>
        <v>0</v>
      </c>
    </row>
    <row r="72" spans="1:11" ht="15" customHeight="1" x14ac:dyDescent="0.2">
      <c r="A72" s="22" t="s">
        <v>24</v>
      </c>
      <c r="B72" s="19" t="s">
        <v>13</v>
      </c>
      <c r="C72" s="7" t="s">
        <v>14</v>
      </c>
      <c r="D72" s="4">
        <f t="shared" si="26"/>
        <v>16</v>
      </c>
      <c r="E72" s="4">
        <v>9</v>
      </c>
      <c r="F72" s="4">
        <v>1</v>
      </c>
      <c r="G72" s="4">
        <v>1</v>
      </c>
      <c r="H72" s="4">
        <v>1</v>
      </c>
      <c r="I72" s="5">
        <v>3</v>
      </c>
      <c r="J72" s="4">
        <v>1</v>
      </c>
      <c r="K72" s="5">
        <v>0</v>
      </c>
    </row>
    <row r="73" spans="1:11" ht="15" customHeight="1" x14ac:dyDescent="0.2">
      <c r="A73" s="22"/>
      <c r="B73" s="19"/>
      <c r="C73" s="7" t="s">
        <v>15</v>
      </c>
      <c r="D73" s="4">
        <f t="shared" si="26"/>
        <v>160</v>
      </c>
      <c r="E73" s="4">
        <v>37</v>
      </c>
      <c r="F73" s="4">
        <v>23</v>
      </c>
      <c r="G73" s="4">
        <v>8</v>
      </c>
      <c r="H73" s="4">
        <v>22</v>
      </c>
      <c r="I73" s="5">
        <v>52</v>
      </c>
      <c r="J73" s="4">
        <v>18</v>
      </c>
      <c r="K73" s="5">
        <v>0</v>
      </c>
    </row>
    <row r="74" spans="1:11" ht="18" customHeight="1" x14ac:dyDescent="0.2">
      <c r="A74" s="22"/>
      <c r="B74" s="19"/>
      <c r="C74" s="6" t="s">
        <v>16</v>
      </c>
      <c r="D74" s="6">
        <f t="shared" si="26"/>
        <v>176</v>
      </c>
      <c r="E74" s="6">
        <f t="shared" ref="E74:K74" si="29">SUM(E72:E73)</f>
        <v>46</v>
      </c>
      <c r="F74" s="6">
        <f t="shared" si="29"/>
        <v>24</v>
      </c>
      <c r="G74" s="6">
        <f t="shared" si="29"/>
        <v>9</v>
      </c>
      <c r="H74" s="6">
        <f t="shared" si="29"/>
        <v>23</v>
      </c>
      <c r="I74" s="6">
        <f t="shared" si="29"/>
        <v>55</v>
      </c>
      <c r="J74" s="6">
        <f t="shared" si="29"/>
        <v>19</v>
      </c>
      <c r="K74" s="6">
        <f t="shared" si="29"/>
        <v>0</v>
      </c>
    </row>
    <row r="75" spans="1:11" ht="15" customHeight="1" x14ac:dyDescent="0.2">
      <c r="A75" s="22"/>
      <c r="B75" s="19" t="s">
        <v>17</v>
      </c>
      <c r="C75" s="7" t="s">
        <v>14</v>
      </c>
      <c r="D75" s="4">
        <f t="shared" si="26"/>
        <v>14</v>
      </c>
      <c r="E75" s="4">
        <v>1</v>
      </c>
      <c r="F75" s="4">
        <v>4</v>
      </c>
      <c r="G75" s="4">
        <v>0</v>
      </c>
      <c r="H75" s="4">
        <v>3</v>
      </c>
      <c r="I75" s="5">
        <v>3</v>
      </c>
      <c r="J75" s="4">
        <v>3</v>
      </c>
      <c r="K75" s="5">
        <v>0</v>
      </c>
    </row>
    <row r="76" spans="1:11" ht="15" customHeight="1" x14ac:dyDescent="0.2">
      <c r="A76" s="22"/>
      <c r="B76" s="19"/>
      <c r="C76" s="7" t="s">
        <v>15</v>
      </c>
      <c r="D76" s="4">
        <f t="shared" si="26"/>
        <v>22</v>
      </c>
      <c r="E76" s="4">
        <v>5</v>
      </c>
      <c r="F76" s="4">
        <v>5</v>
      </c>
      <c r="G76" s="4">
        <v>4</v>
      </c>
      <c r="H76" s="4">
        <v>3</v>
      </c>
      <c r="I76" s="5">
        <v>2</v>
      </c>
      <c r="J76" s="4">
        <v>3</v>
      </c>
      <c r="K76" s="5">
        <v>0</v>
      </c>
    </row>
    <row r="77" spans="1:11" ht="18" customHeight="1" x14ac:dyDescent="0.2">
      <c r="A77" s="22"/>
      <c r="B77" s="19"/>
      <c r="C77" s="6" t="s">
        <v>16</v>
      </c>
      <c r="D77" s="6">
        <f t="shared" si="26"/>
        <v>36</v>
      </c>
      <c r="E77" s="6">
        <f t="shared" ref="E77:K77" si="30">SUM(E75:E76)</f>
        <v>6</v>
      </c>
      <c r="F77" s="6">
        <f t="shared" si="30"/>
        <v>9</v>
      </c>
      <c r="G77" s="6">
        <f t="shared" si="30"/>
        <v>4</v>
      </c>
      <c r="H77" s="6">
        <f t="shared" si="30"/>
        <v>6</v>
      </c>
      <c r="I77" s="6">
        <f t="shared" si="30"/>
        <v>5</v>
      </c>
      <c r="J77" s="6">
        <f t="shared" si="30"/>
        <v>6</v>
      </c>
      <c r="K77" s="6">
        <f t="shared" si="30"/>
        <v>0</v>
      </c>
    </row>
    <row r="78" spans="1:11" ht="15" customHeight="1" x14ac:dyDescent="0.2">
      <c r="A78" s="22"/>
      <c r="B78" s="20" t="s">
        <v>4</v>
      </c>
      <c r="C78" s="7" t="s">
        <v>14</v>
      </c>
      <c r="D78" s="4">
        <f t="shared" si="26"/>
        <v>30</v>
      </c>
      <c r="E78" s="4">
        <f t="shared" ref="E78:K79" si="31">SUM(E72,E75)</f>
        <v>10</v>
      </c>
      <c r="F78" s="4">
        <f t="shared" si="31"/>
        <v>5</v>
      </c>
      <c r="G78" s="4">
        <f t="shared" si="31"/>
        <v>1</v>
      </c>
      <c r="H78" s="4">
        <f t="shared" si="31"/>
        <v>4</v>
      </c>
      <c r="I78" s="5">
        <f t="shared" si="31"/>
        <v>6</v>
      </c>
      <c r="J78" s="4">
        <f t="shared" si="31"/>
        <v>4</v>
      </c>
      <c r="K78" s="5">
        <f t="shared" si="31"/>
        <v>0</v>
      </c>
    </row>
    <row r="79" spans="1:11" ht="15" customHeight="1" x14ac:dyDescent="0.2">
      <c r="A79" s="22"/>
      <c r="B79" s="20"/>
      <c r="C79" s="7" t="s">
        <v>15</v>
      </c>
      <c r="D79" s="4">
        <f t="shared" si="26"/>
        <v>182</v>
      </c>
      <c r="E79" s="4">
        <f t="shared" si="31"/>
        <v>42</v>
      </c>
      <c r="F79" s="4">
        <f t="shared" si="31"/>
        <v>28</v>
      </c>
      <c r="G79" s="4">
        <f t="shared" si="31"/>
        <v>12</v>
      </c>
      <c r="H79" s="4">
        <f t="shared" si="31"/>
        <v>25</v>
      </c>
      <c r="I79" s="5">
        <f t="shared" si="31"/>
        <v>54</v>
      </c>
      <c r="J79" s="4">
        <f t="shared" si="31"/>
        <v>21</v>
      </c>
      <c r="K79" s="5">
        <f t="shared" si="31"/>
        <v>0</v>
      </c>
    </row>
    <row r="80" spans="1:11" ht="18" customHeight="1" x14ac:dyDescent="0.2">
      <c r="A80" s="22"/>
      <c r="B80" s="20"/>
      <c r="C80" s="6" t="s">
        <v>16</v>
      </c>
      <c r="D80" s="6">
        <f t="shared" si="26"/>
        <v>212</v>
      </c>
      <c r="E80" s="6">
        <f t="shared" ref="E80:K80" si="32">SUM(E78:E79)</f>
        <v>52</v>
      </c>
      <c r="F80" s="6">
        <f t="shared" si="32"/>
        <v>33</v>
      </c>
      <c r="G80" s="6">
        <f t="shared" si="32"/>
        <v>13</v>
      </c>
      <c r="H80" s="6">
        <f t="shared" si="32"/>
        <v>29</v>
      </c>
      <c r="I80" s="6">
        <f t="shared" si="32"/>
        <v>60</v>
      </c>
      <c r="J80" s="6">
        <f t="shared" si="32"/>
        <v>25</v>
      </c>
      <c r="K80" s="6">
        <f t="shared" si="32"/>
        <v>0</v>
      </c>
    </row>
    <row r="81" spans="1:11" ht="24.95" customHeight="1" x14ac:dyDescent="0.2">
      <c r="A81" s="22" t="s">
        <v>25</v>
      </c>
      <c r="B81" s="19" t="s">
        <v>13</v>
      </c>
      <c r="C81" s="7" t="s">
        <v>14</v>
      </c>
      <c r="D81" s="4">
        <f t="shared" si="26"/>
        <v>19</v>
      </c>
      <c r="E81" s="4">
        <f t="shared" ref="E81:K82" si="33">SUM(E54,E63,E72)</f>
        <v>9</v>
      </c>
      <c r="F81" s="4">
        <f t="shared" si="33"/>
        <v>2</v>
      </c>
      <c r="G81" s="4">
        <f t="shared" si="33"/>
        <v>1</v>
      </c>
      <c r="H81" s="4">
        <f t="shared" si="33"/>
        <v>1</v>
      </c>
      <c r="I81" s="5">
        <f t="shared" si="33"/>
        <v>4</v>
      </c>
      <c r="J81" s="4">
        <f t="shared" si="33"/>
        <v>2</v>
      </c>
      <c r="K81" s="5">
        <f t="shared" si="33"/>
        <v>0</v>
      </c>
    </row>
    <row r="82" spans="1:11" ht="24.95" customHeight="1" x14ac:dyDescent="0.2">
      <c r="A82" s="22"/>
      <c r="B82" s="19"/>
      <c r="C82" s="7" t="s">
        <v>15</v>
      </c>
      <c r="D82" s="4">
        <f t="shared" si="26"/>
        <v>171</v>
      </c>
      <c r="E82" s="4">
        <f t="shared" si="33"/>
        <v>39</v>
      </c>
      <c r="F82" s="4">
        <f t="shared" si="33"/>
        <v>24</v>
      </c>
      <c r="G82" s="4">
        <f t="shared" si="33"/>
        <v>8</v>
      </c>
      <c r="H82" s="4">
        <f t="shared" si="33"/>
        <v>24</v>
      </c>
      <c r="I82" s="5">
        <f t="shared" si="33"/>
        <v>54</v>
      </c>
      <c r="J82" s="4">
        <f t="shared" si="33"/>
        <v>22</v>
      </c>
      <c r="K82" s="5">
        <f t="shared" si="33"/>
        <v>0</v>
      </c>
    </row>
    <row r="83" spans="1:11" ht="24.95" customHeight="1" x14ac:dyDescent="0.2">
      <c r="A83" s="22"/>
      <c r="B83" s="19"/>
      <c r="C83" s="6" t="s">
        <v>16</v>
      </c>
      <c r="D83" s="6">
        <f t="shared" si="26"/>
        <v>190</v>
      </c>
      <c r="E83" s="6">
        <f t="shared" ref="E83:K83" si="34">SUM(E81:E82)</f>
        <v>48</v>
      </c>
      <c r="F83" s="6">
        <f t="shared" si="34"/>
        <v>26</v>
      </c>
      <c r="G83" s="6">
        <f t="shared" si="34"/>
        <v>9</v>
      </c>
      <c r="H83" s="6">
        <f t="shared" si="34"/>
        <v>25</v>
      </c>
      <c r="I83" s="6">
        <f t="shared" si="34"/>
        <v>58</v>
      </c>
      <c r="J83" s="6">
        <f t="shared" si="34"/>
        <v>24</v>
      </c>
      <c r="K83" s="6">
        <f t="shared" si="34"/>
        <v>0</v>
      </c>
    </row>
    <row r="84" spans="1:11" ht="24.95" customHeight="1" x14ac:dyDescent="0.2">
      <c r="A84" s="22"/>
      <c r="B84" s="19" t="s">
        <v>17</v>
      </c>
      <c r="C84" s="7" t="s">
        <v>14</v>
      </c>
      <c r="D84" s="4">
        <f t="shared" si="26"/>
        <v>31</v>
      </c>
      <c r="E84" s="4">
        <f t="shared" ref="E84:K85" si="35">SUM(E57,E66,E75)</f>
        <v>5</v>
      </c>
      <c r="F84" s="4">
        <f t="shared" si="35"/>
        <v>5</v>
      </c>
      <c r="G84" s="4">
        <f t="shared" si="35"/>
        <v>3</v>
      </c>
      <c r="H84" s="4">
        <f t="shared" si="35"/>
        <v>5</v>
      </c>
      <c r="I84" s="5">
        <f t="shared" si="35"/>
        <v>7</v>
      </c>
      <c r="J84" s="4">
        <f t="shared" si="35"/>
        <v>6</v>
      </c>
      <c r="K84" s="5">
        <f t="shared" si="35"/>
        <v>0</v>
      </c>
    </row>
    <row r="85" spans="1:11" ht="24.95" customHeight="1" x14ac:dyDescent="0.2">
      <c r="A85" s="22"/>
      <c r="B85" s="19"/>
      <c r="C85" s="7" t="s">
        <v>15</v>
      </c>
      <c r="D85" s="4">
        <f t="shared" si="26"/>
        <v>39</v>
      </c>
      <c r="E85" s="4">
        <f t="shared" si="35"/>
        <v>7</v>
      </c>
      <c r="F85" s="4">
        <f t="shared" si="35"/>
        <v>8</v>
      </c>
      <c r="G85" s="4">
        <f t="shared" si="35"/>
        <v>7</v>
      </c>
      <c r="H85" s="4">
        <f t="shared" si="35"/>
        <v>3</v>
      </c>
      <c r="I85" s="5">
        <f t="shared" si="35"/>
        <v>8</v>
      </c>
      <c r="J85" s="4">
        <f t="shared" si="35"/>
        <v>6</v>
      </c>
      <c r="K85" s="5">
        <f t="shared" si="35"/>
        <v>0</v>
      </c>
    </row>
    <row r="86" spans="1:11" ht="24.95" customHeight="1" x14ac:dyDescent="0.2">
      <c r="A86" s="22"/>
      <c r="B86" s="19"/>
      <c r="C86" s="6" t="s">
        <v>16</v>
      </c>
      <c r="D86" s="6">
        <f t="shared" si="26"/>
        <v>70</v>
      </c>
      <c r="E86" s="6">
        <f t="shared" ref="E86:K86" si="36">SUM(E84:E85)</f>
        <v>12</v>
      </c>
      <c r="F86" s="6">
        <f t="shared" si="36"/>
        <v>13</v>
      </c>
      <c r="G86" s="6">
        <f t="shared" si="36"/>
        <v>10</v>
      </c>
      <c r="H86" s="6">
        <f t="shared" si="36"/>
        <v>8</v>
      </c>
      <c r="I86" s="6">
        <f t="shared" si="36"/>
        <v>15</v>
      </c>
      <c r="J86" s="6">
        <f t="shared" si="36"/>
        <v>12</v>
      </c>
      <c r="K86" s="6">
        <f t="shared" si="36"/>
        <v>0</v>
      </c>
    </row>
    <row r="87" spans="1:11" ht="24.95" customHeight="1" x14ac:dyDescent="0.2">
      <c r="A87" s="22"/>
      <c r="B87" s="20" t="s">
        <v>4</v>
      </c>
      <c r="C87" s="7" t="s">
        <v>14</v>
      </c>
      <c r="D87" s="4">
        <f t="shared" si="26"/>
        <v>50</v>
      </c>
      <c r="E87" s="4">
        <f t="shared" ref="E87:K88" si="37">SUM(E81,E84)</f>
        <v>14</v>
      </c>
      <c r="F87" s="4">
        <f t="shared" si="37"/>
        <v>7</v>
      </c>
      <c r="G87" s="4">
        <f t="shared" si="37"/>
        <v>4</v>
      </c>
      <c r="H87" s="4">
        <f t="shared" si="37"/>
        <v>6</v>
      </c>
      <c r="I87" s="5">
        <f t="shared" si="37"/>
        <v>11</v>
      </c>
      <c r="J87" s="4">
        <f t="shared" si="37"/>
        <v>8</v>
      </c>
      <c r="K87" s="5">
        <f t="shared" si="37"/>
        <v>0</v>
      </c>
    </row>
    <row r="88" spans="1:11" ht="24.95" customHeight="1" x14ac:dyDescent="0.2">
      <c r="A88" s="22"/>
      <c r="B88" s="20"/>
      <c r="C88" s="7" t="s">
        <v>15</v>
      </c>
      <c r="D88" s="4">
        <f t="shared" si="26"/>
        <v>210</v>
      </c>
      <c r="E88" s="4">
        <f t="shared" si="37"/>
        <v>46</v>
      </c>
      <c r="F88" s="4">
        <f t="shared" si="37"/>
        <v>32</v>
      </c>
      <c r="G88" s="4">
        <f t="shared" si="37"/>
        <v>15</v>
      </c>
      <c r="H88" s="4">
        <f t="shared" si="37"/>
        <v>27</v>
      </c>
      <c r="I88" s="5">
        <f t="shared" si="37"/>
        <v>62</v>
      </c>
      <c r="J88" s="4">
        <f t="shared" si="37"/>
        <v>28</v>
      </c>
      <c r="K88" s="5">
        <f t="shared" si="37"/>
        <v>0</v>
      </c>
    </row>
    <row r="89" spans="1:11" ht="24.95" customHeight="1" x14ac:dyDescent="0.2">
      <c r="A89" s="22"/>
      <c r="B89" s="20"/>
      <c r="C89" s="6" t="s">
        <v>16</v>
      </c>
      <c r="D89" s="6">
        <f t="shared" si="26"/>
        <v>260</v>
      </c>
      <c r="E89" s="6">
        <f t="shared" ref="E89:K89" si="38">SUM(E87:E88)</f>
        <v>60</v>
      </c>
      <c r="F89" s="6">
        <f t="shared" si="38"/>
        <v>39</v>
      </c>
      <c r="G89" s="6">
        <f t="shared" si="38"/>
        <v>19</v>
      </c>
      <c r="H89" s="6">
        <f t="shared" si="38"/>
        <v>33</v>
      </c>
      <c r="I89" s="6">
        <f t="shared" si="38"/>
        <v>73</v>
      </c>
      <c r="J89" s="6">
        <f t="shared" si="38"/>
        <v>36</v>
      </c>
      <c r="K89" s="6">
        <f t="shared" si="38"/>
        <v>0</v>
      </c>
    </row>
    <row r="90" spans="1:11" ht="24.95" customHeight="1" x14ac:dyDescent="0.2">
      <c r="A90" s="21" t="s">
        <v>21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</row>
    <row r="91" spans="1:11" ht="20.100000000000001" customHeight="1" x14ac:dyDescent="0.2">
      <c r="A91" s="15" t="s">
        <v>0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ht="20.100000000000001" customHeight="1" x14ac:dyDescent="0.2">
      <c r="A92" s="23" t="s">
        <v>52</v>
      </c>
      <c r="B92" s="24"/>
      <c r="C92" s="24"/>
      <c r="D92" s="24"/>
      <c r="E92" s="24"/>
      <c r="F92" s="24"/>
      <c r="G92" s="24"/>
      <c r="H92" s="24"/>
      <c r="I92" s="24"/>
      <c r="J92" s="24"/>
      <c r="K92" s="25"/>
    </row>
    <row r="93" spans="1:11" ht="20.100000000000001" customHeight="1" x14ac:dyDescent="0.2">
      <c r="A93" s="15" t="s">
        <v>46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25.5" customHeight="1" x14ac:dyDescent="0.2">
      <c r="A94" s="16" t="s">
        <v>1</v>
      </c>
      <c r="B94" s="17" t="s">
        <v>2</v>
      </c>
      <c r="C94" s="17" t="s">
        <v>3</v>
      </c>
      <c r="D94" s="26" t="s">
        <v>53</v>
      </c>
      <c r="E94" s="26"/>
      <c r="F94" s="26"/>
      <c r="G94" s="26"/>
      <c r="H94" s="26"/>
      <c r="I94" s="26"/>
      <c r="J94" s="26"/>
      <c r="K94" s="26"/>
    </row>
    <row r="95" spans="1:11" ht="27" customHeight="1" x14ac:dyDescent="0.2">
      <c r="A95" s="16"/>
      <c r="B95" s="17"/>
      <c r="C95" s="17"/>
      <c r="D95" s="6" t="s">
        <v>4</v>
      </c>
      <c r="E95" s="6" t="s">
        <v>5</v>
      </c>
      <c r="F95" s="6" t="s">
        <v>6</v>
      </c>
      <c r="G95" s="6" t="s">
        <v>7</v>
      </c>
      <c r="H95" s="6" t="s">
        <v>8</v>
      </c>
      <c r="I95" s="6" t="s">
        <v>9</v>
      </c>
      <c r="J95" s="6" t="s">
        <v>10</v>
      </c>
      <c r="K95" s="6" t="s">
        <v>11</v>
      </c>
    </row>
    <row r="96" spans="1:11" ht="18" customHeight="1" x14ac:dyDescent="0.2">
      <c r="A96" s="22" t="s">
        <v>12</v>
      </c>
      <c r="B96" s="19" t="s">
        <v>13</v>
      </c>
      <c r="C96" s="7" t="s">
        <v>14</v>
      </c>
      <c r="D96" s="4">
        <f t="shared" ref="D96:D131" si="39">SUM(E96:K96)</f>
        <v>0</v>
      </c>
      <c r="E96" s="4">
        <v>0</v>
      </c>
      <c r="F96" s="4">
        <v>0</v>
      </c>
      <c r="G96" s="4">
        <v>0</v>
      </c>
      <c r="H96" s="4">
        <v>0</v>
      </c>
      <c r="I96" s="5">
        <v>0</v>
      </c>
      <c r="J96" s="4">
        <v>0</v>
      </c>
      <c r="K96" s="5">
        <v>0</v>
      </c>
    </row>
    <row r="97" spans="1:11" ht="18" customHeight="1" x14ac:dyDescent="0.2">
      <c r="A97" s="22"/>
      <c r="B97" s="19"/>
      <c r="C97" s="7" t="s">
        <v>15</v>
      </c>
      <c r="D97" s="4">
        <f t="shared" si="39"/>
        <v>1</v>
      </c>
      <c r="E97" s="4">
        <v>0</v>
      </c>
      <c r="F97" s="4">
        <v>0</v>
      </c>
      <c r="G97" s="4">
        <v>0</v>
      </c>
      <c r="H97" s="4">
        <v>0</v>
      </c>
      <c r="I97" s="5">
        <v>1</v>
      </c>
      <c r="J97" s="4">
        <v>0</v>
      </c>
      <c r="K97" s="5">
        <v>0</v>
      </c>
    </row>
    <row r="98" spans="1:11" ht="18" customHeight="1" x14ac:dyDescent="0.2">
      <c r="A98" s="22"/>
      <c r="B98" s="19"/>
      <c r="C98" s="6" t="s">
        <v>16</v>
      </c>
      <c r="D98" s="6">
        <f t="shared" si="39"/>
        <v>1</v>
      </c>
      <c r="E98" s="6">
        <f t="shared" ref="E98:K98" si="40">SUM(E96:E97)</f>
        <v>0</v>
      </c>
      <c r="F98" s="6">
        <f t="shared" si="40"/>
        <v>0</v>
      </c>
      <c r="G98" s="6">
        <f t="shared" si="40"/>
        <v>0</v>
      </c>
      <c r="H98" s="6">
        <f t="shared" si="40"/>
        <v>0</v>
      </c>
      <c r="I98" s="6">
        <f t="shared" si="40"/>
        <v>1</v>
      </c>
      <c r="J98" s="6">
        <f t="shared" si="40"/>
        <v>0</v>
      </c>
      <c r="K98" s="6">
        <f t="shared" si="40"/>
        <v>0</v>
      </c>
    </row>
    <row r="99" spans="1:11" ht="18" customHeight="1" x14ac:dyDescent="0.2">
      <c r="A99" s="22"/>
      <c r="B99" s="19" t="s">
        <v>17</v>
      </c>
      <c r="C99" s="7" t="s">
        <v>14</v>
      </c>
      <c r="D99" s="4">
        <f t="shared" si="39"/>
        <v>0</v>
      </c>
      <c r="E99" s="4">
        <v>0</v>
      </c>
      <c r="F99" s="4">
        <v>0</v>
      </c>
      <c r="G99" s="4">
        <v>0</v>
      </c>
      <c r="H99" s="4">
        <v>0</v>
      </c>
      <c r="I99" s="5">
        <v>0</v>
      </c>
      <c r="J99" s="4">
        <v>0</v>
      </c>
      <c r="K99" s="5">
        <v>0</v>
      </c>
    </row>
    <row r="100" spans="1:11" ht="18" customHeight="1" x14ac:dyDescent="0.2">
      <c r="A100" s="22"/>
      <c r="B100" s="19"/>
      <c r="C100" s="7" t="s">
        <v>15</v>
      </c>
      <c r="D100" s="4">
        <f t="shared" si="39"/>
        <v>0</v>
      </c>
      <c r="E100" s="4">
        <v>0</v>
      </c>
      <c r="F100" s="4">
        <v>0</v>
      </c>
      <c r="G100" s="4">
        <v>0</v>
      </c>
      <c r="H100" s="4">
        <v>0</v>
      </c>
      <c r="I100" s="5">
        <v>0</v>
      </c>
      <c r="J100" s="4">
        <v>0</v>
      </c>
      <c r="K100" s="5">
        <v>0</v>
      </c>
    </row>
    <row r="101" spans="1:11" ht="18" customHeight="1" x14ac:dyDescent="0.2">
      <c r="A101" s="22"/>
      <c r="B101" s="19"/>
      <c r="C101" s="6" t="s">
        <v>16</v>
      </c>
      <c r="D101" s="6">
        <f t="shared" si="39"/>
        <v>0</v>
      </c>
      <c r="E101" s="6">
        <f t="shared" ref="E101:K101" si="41">SUM(E99:E100)</f>
        <v>0</v>
      </c>
      <c r="F101" s="6">
        <f t="shared" si="41"/>
        <v>0</v>
      </c>
      <c r="G101" s="6">
        <f t="shared" si="41"/>
        <v>0</v>
      </c>
      <c r="H101" s="6">
        <f t="shared" si="41"/>
        <v>0</v>
      </c>
      <c r="I101" s="6">
        <f t="shared" si="41"/>
        <v>0</v>
      </c>
      <c r="J101" s="6">
        <f t="shared" si="41"/>
        <v>0</v>
      </c>
      <c r="K101" s="6">
        <f t="shared" si="41"/>
        <v>0</v>
      </c>
    </row>
    <row r="102" spans="1:11" ht="18" customHeight="1" x14ac:dyDescent="0.2">
      <c r="A102" s="22"/>
      <c r="B102" s="20" t="s">
        <v>4</v>
      </c>
      <c r="C102" s="7" t="s">
        <v>14</v>
      </c>
      <c r="D102" s="4">
        <f t="shared" si="39"/>
        <v>0</v>
      </c>
      <c r="E102" s="4">
        <f t="shared" ref="E102:K103" si="42">SUM(E96,E99)</f>
        <v>0</v>
      </c>
      <c r="F102" s="4">
        <f t="shared" si="42"/>
        <v>0</v>
      </c>
      <c r="G102" s="4">
        <f t="shared" si="42"/>
        <v>0</v>
      </c>
      <c r="H102" s="4">
        <f t="shared" si="42"/>
        <v>0</v>
      </c>
      <c r="I102" s="5">
        <f t="shared" si="42"/>
        <v>0</v>
      </c>
      <c r="J102" s="4">
        <f t="shared" si="42"/>
        <v>0</v>
      </c>
      <c r="K102" s="5">
        <f t="shared" si="42"/>
        <v>0</v>
      </c>
    </row>
    <row r="103" spans="1:11" ht="18" customHeight="1" x14ac:dyDescent="0.2">
      <c r="A103" s="22"/>
      <c r="B103" s="20"/>
      <c r="C103" s="7" t="s">
        <v>15</v>
      </c>
      <c r="D103" s="4">
        <f t="shared" si="39"/>
        <v>1</v>
      </c>
      <c r="E103" s="4">
        <f t="shared" si="42"/>
        <v>0</v>
      </c>
      <c r="F103" s="4">
        <f t="shared" si="42"/>
        <v>0</v>
      </c>
      <c r="G103" s="4">
        <f t="shared" si="42"/>
        <v>0</v>
      </c>
      <c r="H103" s="4">
        <f t="shared" si="42"/>
        <v>0</v>
      </c>
      <c r="I103" s="5">
        <f t="shared" si="42"/>
        <v>1</v>
      </c>
      <c r="J103" s="4">
        <f t="shared" si="42"/>
        <v>0</v>
      </c>
      <c r="K103" s="5">
        <f t="shared" si="42"/>
        <v>0</v>
      </c>
    </row>
    <row r="104" spans="1:11" ht="18" customHeight="1" x14ac:dyDescent="0.2">
      <c r="A104" s="22"/>
      <c r="B104" s="20"/>
      <c r="C104" s="6" t="s">
        <v>16</v>
      </c>
      <c r="D104" s="6">
        <f t="shared" si="39"/>
        <v>1</v>
      </c>
      <c r="E104" s="6">
        <f t="shared" ref="E104:K104" si="43">SUM(E102:E103)</f>
        <v>0</v>
      </c>
      <c r="F104" s="6">
        <f t="shared" si="43"/>
        <v>0</v>
      </c>
      <c r="G104" s="6">
        <f t="shared" si="43"/>
        <v>0</v>
      </c>
      <c r="H104" s="6">
        <f t="shared" si="43"/>
        <v>0</v>
      </c>
      <c r="I104" s="6">
        <f t="shared" si="43"/>
        <v>1</v>
      </c>
      <c r="J104" s="6">
        <f t="shared" si="43"/>
        <v>0</v>
      </c>
      <c r="K104" s="6">
        <f t="shared" si="43"/>
        <v>0</v>
      </c>
    </row>
    <row r="105" spans="1:11" ht="18" customHeight="1" x14ac:dyDescent="0.2">
      <c r="A105" s="22" t="s">
        <v>18</v>
      </c>
      <c r="B105" s="19" t="s">
        <v>13</v>
      </c>
      <c r="C105" s="7" t="s">
        <v>14</v>
      </c>
      <c r="D105" s="4">
        <f t="shared" si="39"/>
        <v>0</v>
      </c>
      <c r="E105" s="4">
        <v>0</v>
      </c>
      <c r="F105" s="4">
        <v>0</v>
      </c>
      <c r="G105" s="4">
        <v>0</v>
      </c>
      <c r="H105" s="4">
        <v>0</v>
      </c>
      <c r="I105" s="5">
        <v>0</v>
      </c>
      <c r="J105" s="4">
        <v>0</v>
      </c>
      <c r="K105" s="5">
        <v>0</v>
      </c>
    </row>
    <row r="106" spans="1:11" ht="18" customHeight="1" x14ac:dyDescent="0.2">
      <c r="A106" s="22"/>
      <c r="B106" s="19"/>
      <c r="C106" s="7" t="s">
        <v>15</v>
      </c>
      <c r="D106" s="4">
        <f t="shared" si="39"/>
        <v>8</v>
      </c>
      <c r="E106" s="4">
        <v>1</v>
      </c>
      <c r="F106" s="4">
        <v>0</v>
      </c>
      <c r="G106" s="4">
        <v>1</v>
      </c>
      <c r="H106" s="4">
        <v>0</v>
      </c>
      <c r="I106" s="5">
        <v>3</v>
      </c>
      <c r="J106" s="4">
        <v>3</v>
      </c>
      <c r="K106" s="5">
        <v>0</v>
      </c>
    </row>
    <row r="107" spans="1:11" ht="18" customHeight="1" x14ac:dyDescent="0.2">
      <c r="A107" s="22"/>
      <c r="B107" s="19"/>
      <c r="C107" s="11" t="s">
        <v>16</v>
      </c>
      <c r="D107" s="11">
        <f t="shared" si="39"/>
        <v>8</v>
      </c>
      <c r="E107" s="11">
        <f t="shared" ref="E107:K107" si="44">SUM(E105:E106)</f>
        <v>1</v>
      </c>
      <c r="F107" s="11">
        <f t="shared" si="44"/>
        <v>0</v>
      </c>
      <c r="G107" s="11">
        <f t="shared" si="44"/>
        <v>1</v>
      </c>
      <c r="H107" s="11">
        <f t="shared" si="44"/>
        <v>0</v>
      </c>
      <c r="I107" s="11">
        <f t="shared" si="44"/>
        <v>3</v>
      </c>
      <c r="J107" s="11">
        <f t="shared" si="44"/>
        <v>3</v>
      </c>
      <c r="K107" s="11">
        <f t="shared" si="44"/>
        <v>0</v>
      </c>
    </row>
    <row r="108" spans="1:11" ht="18" customHeight="1" x14ac:dyDescent="0.2">
      <c r="A108" s="22"/>
      <c r="B108" s="19" t="s">
        <v>17</v>
      </c>
      <c r="C108" s="7" t="s">
        <v>14</v>
      </c>
      <c r="D108" s="4">
        <f t="shared" si="39"/>
        <v>2</v>
      </c>
      <c r="E108" s="4">
        <v>0</v>
      </c>
      <c r="F108" s="4">
        <v>0</v>
      </c>
      <c r="G108" s="4">
        <v>0</v>
      </c>
      <c r="H108" s="4">
        <v>0</v>
      </c>
      <c r="I108" s="5">
        <v>0</v>
      </c>
      <c r="J108" s="4">
        <v>2</v>
      </c>
      <c r="K108" s="5">
        <v>0</v>
      </c>
    </row>
    <row r="109" spans="1:11" ht="18" customHeight="1" x14ac:dyDescent="0.2">
      <c r="A109" s="22"/>
      <c r="B109" s="19"/>
      <c r="C109" s="7" t="s">
        <v>15</v>
      </c>
      <c r="D109" s="4">
        <f t="shared" si="39"/>
        <v>0</v>
      </c>
      <c r="E109" s="4">
        <v>0</v>
      </c>
      <c r="F109" s="4">
        <v>0</v>
      </c>
      <c r="G109" s="4">
        <v>0</v>
      </c>
      <c r="H109" s="4">
        <v>0</v>
      </c>
      <c r="I109" s="5">
        <v>0</v>
      </c>
      <c r="J109" s="4">
        <v>0</v>
      </c>
      <c r="K109" s="5">
        <v>0</v>
      </c>
    </row>
    <row r="110" spans="1:11" ht="18" customHeight="1" x14ac:dyDescent="0.2">
      <c r="A110" s="22"/>
      <c r="B110" s="19"/>
      <c r="C110" s="11" t="s">
        <v>16</v>
      </c>
      <c r="D110" s="11">
        <f t="shared" si="39"/>
        <v>2</v>
      </c>
      <c r="E110" s="11">
        <f t="shared" ref="E110:K110" si="45">SUM(E108:E109)</f>
        <v>0</v>
      </c>
      <c r="F110" s="11">
        <f t="shared" si="45"/>
        <v>0</v>
      </c>
      <c r="G110" s="11">
        <f t="shared" si="45"/>
        <v>0</v>
      </c>
      <c r="H110" s="11">
        <f t="shared" si="45"/>
        <v>0</v>
      </c>
      <c r="I110" s="11">
        <f t="shared" si="45"/>
        <v>0</v>
      </c>
      <c r="J110" s="11">
        <f t="shared" si="45"/>
        <v>2</v>
      </c>
      <c r="K110" s="11">
        <f t="shared" si="45"/>
        <v>0</v>
      </c>
    </row>
    <row r="111" spans="1:11" ht="18" customHeight="1" x14ac:dyDescent="0.2">
      <c r="A111" s="22"/>
      <c r="B111" s="20" t="s">
        <v>4</v>
      </c>
      <c r="C111" s="7" t="s">
        <v>14</v>
      </c>
      <c r="D111" s="4">
        <f t="shared" si="39"/>
        <v>2</v>
      </c>
      <c r="E111" s="4">
        <f t="shared" ref="E111:K112" si="46">SUM(E105,E108)</f>
        <v>0</v>
      </c>
      <c r="F111" s="4">
        <f t="shared" si="46"/>
        <v>0</v>
      </c>
      <c r="G111" s="4">
        <f t="shared" si="46"/>
        <v>0</v>
      </c>
      <c r="H111" s="4">
        <f t="shared" si="46"/>
        <v>0</v>
      </c>
      <c r="I111" s="5">
        <f t="shared" si="46"/>
        <v>0</v>
      </c>
      <c r="J111" s="4">
        <f t="shared" si="46"/>
        <v>2</v>
      </c>
      <c r="K111" s="5">
        <f t="shared" si="46"/>
        <v>0</v>
      </c>
    </row>
    <row r="112" spans="1:11" ht="18" customHeight="1" x14ac:dyDescent="0.2">
      <c r="A112" s="22"/>
      <c r="B112" s="20"/>
      <c r="C112" s="7" t="s">
        <v>15</v>
      </c>
      <c r="D112" s="4">
        <f t="shared" si="39"/>
        <v>8</v>
      </c>
      <c r="E112" s="4">
        <f t="shared" si="46"/>
        <v>1</v>
      </c>
      <c r="F112" s="4">
        <f t="shared" si="46"/>
        <v>0</v>
      </c>
      <c r="G112" s="4">
        <f t="shared" si="46"/>
        <v>1</v>
      </c>
      <c r="H112" s="4">
        <f t="shared" si="46"/>
        <v>0</v>
      </c>
      <c r="I112" s="5">
        <f t="shared" si="46"/>
        <v>3</v>
      </c>
      <c r="J112" s="4">
        <f t="shared" si="46"/>
        <v>3</v>
      </c>
      <c r="K112" s="5">
        <f t="shared" si="46"/>
        <v>0</v>
      </c>
    </row>
    <row r="113" spans="1:11" ht="18" customHeight="1" x14ac:dyDescent="0.2">
      <c r="A113" s="22"/>
      <c r="B113" s="20"/>
      <c r="C113" s="6" t="s">
        <v>16</v>
      </c>
      <c r="D113" s="6">
        <f t="shared" si="39"/>
        <v>10</v>
      </c>
      <c r="E113" s="6">
        <f t="shared" ref="E113:K113" si="47">SUM(E111:E112)</f>
        <v>1</v>
      </c>
      <c r="F113" s="6">
        <f t="shared" si="47"/>
        <v>0</v>
      </c>
      <c r="G113" s="6">
        <f t="shared" si="47"/>
        <v>1</v>
      </c>
      <c r="H113" s="6">
        <f t="shared" si="47"/>
        <v>0</v>
      </c>
      <c r="I113" s="6">
        <f t="shared" si="47"/>
        <v>3</v>
      </c>
      <c r="J113" s="6">
        <f t="shared" si="47"/>
        <v>5</v>
      </c>
      <c r="K113" s="6">
        <f t="shared" si="47"/>
        <v>0</v>
      </c>
    </row>
    <row r="114" spans="1:11" ht="18" customHeight="1" x14ac:dyDescent="0.2">
      <c r="A114" s="22" t="s">
        <v>19</v>
      </c>
      <c r="B114" s="19" t="s">
        <v>13</v>
      </c>
      <c r="C114" s="7" t="s">
        <v>14</v>
      </c>
      <c r="D114" s="4">
        <f t="shared" si="39"/>
        <v>3</v>
      </c>
      <c r="E114" s="4">
        <v>0</v>
      </c>
      <c r="F114" s="4">
        <v>1</v>
      </c>
      <c r="G114" s="4">
        <v>0</v>
      </c>
      <c r="H114" s="4">
        <v>0</v>
      </c>
      <c r="I114" s="5">
        <v>0</v>
      </c>
      <c r="J114" s="4">
        <v>2</v>
      </c>
      <c r="K114" s="5">
        <v>0</v>
      </c>
    </row>
    <row r="115" spans="1:11" ht="18" customHeight="1" x14ac:dyDescent="0.2">
      <c r="A115" s="22"/>
      <c r="B115" s="19"/>
      <c r="C115" s="7" t="s">
        <v>15</v>
      </c>
      <c r="D115" s="4">
        <f t="shared" si="39"/>
        <v>141</v>
      </c>
      <c r="E115" s="4">
        <v>9</v>
      </c>
      <c r="F115" s="4">
        <v>24</v>
      </c>
      <c r="G115" s="4">
        <v>3</v>
      </c>
      <c r="H115" s="4">
        <v>5</v>
      </c>
      <c r="I115" s="5">
        <v>42</v>
      </c>
      <c r="J115" s="4">
        <v>56</v>
      </c>
      <c r="K115" s="5">
        <v>2</v>
      </c>
    </row>
    <row r="116" spans="1:11" ht="18" customHeight="1" x14ac:dyDescent="0.2">
      <c r="A116" s="22"/>
      <c r="B116" s="19"/>
      <c r="C116" s="6" t="s">
        <v>16</v>
      </c>
      <c r="D116" s="6">
        <f t="shared" si="39"/>
        <v>144</v>
      </c>
      <c r="E116" s="6">
        <f t="shared" ref="E116:K116" si="48">SUM(E114:E115)</f>
        <v>9</v>
      </c>
      <c r="F116" s="6">
        <f t="shared" si="48"/>
        <v>25</v>
      </c>
      <c r="G116" s="6">
        <f t="shared" si="48"/>
        <v>3</v>
      </c>
      <c r="H116" s="6">
        <f t="shared" si="48"/>
        <v>5</v>
      </c>
      <c r="I116" s="6">
        <f t="shared" si="48"/>
        <v>42</v>
      </c>
      <c r="J116" s="6">
        <f t="shared" si="48"/>
        <v>58</v>
      </c>
      <c r="K116" s="6">
        <f t="shared" si="48"/>
        <v>2</v>
      </c>
    </row>
    <row r="117" spans="1:11" ht="18" customHeight="1" x14ac:dyDescent="0.2">
      <c r="A117" s="22"/>
      <c r="B117" s="19" t="s">
        <v>17</v>
      </c>
      <c r="C117" s="7" t="s">
        <v>14</v>
      </c>
      <c r="D117" s="4">
        <f t="shared" si="39"/>
        <v>17</v>
      </c>
      <c r="E117" s="4">
        <v>0</v>
      </c>
      <c r="F117" s="4">
        <v>2</v>
      </c>
      <c r="G117" s="4">
        <v>1</v>
      </c>
      <c r="H117" s="4">
        <v>0</v>
      </c>
      <c r="I117" s="5">
        <v>2</v>
      </c>
      <c r="J117" s="4">
        <v>10</v>
      </c>
      <c r="K117" s="5">
        <v>2</v>
      </c>
    </row>
    <row r="118" spans="1:11" ht="18" customHeight="1" x14ac:dyDescent="0.2">
      <c r="A118" s="22"/>
      <c r="B118" s="19"/>
      <c r="C118" s="7" t="s">
        <v>15</v>
      </c>
      <c r="D118" s="4">
        <f t="shared" si="39"/>
        <v>12</v>
      </c>
      <c r="E118" s="4">
        <v>1</v>
      </c>
      <c r="F118" s="4">
        <v>2</v>
      </c>
      <c r="G118" s="4">
        <v>1</v>
      </c>
      <c r="H118" s="4">
        <v>1</v>
      </c>
      <c r="I118" s="5">
        <v>2</v>
      </c>
      <c r="J118" s="4">
        <v>5</v>
      </c>
      <c r="K118" s="5">
        <v>0</v>
      </c>
    </row>
    <row r="119" spans="1:11" ht="18" customHeight="1" x14ac:dyDescent="0.2">
      <c r="A119" s="22"/>
      <c r="B119" s="19"/>
      <c r="C119" s="6" t="s">
        <v>16</v>
      </c>
      <c r="D119" s="6">
        <f t="shared" si="39"/>
        <v>29</v>
      </c>
      <c r="E119" s="6">
        <f t="shared" ref="E119:K119" si="49">SUM(E117:E118)</f>
        <v>1</v>
      </c>
      <c r="F119" s="6">
        <f t="shared" si="49"/>
        <v>4</v>
      </c>
      <c r="G119" s="6">
        <f t="shared" si="49"/>
        <v>2</v>
      </c>
      <c r="H119" s="6">
        <f t="shared" si="49"/>
        <v>1</v>
      </c>
      <c r="I119" s="6">
        <f t="shared" si="49"/>
        <v>4</v>
      </c>
      <c r="J119" s="6">
        <f t="shared" si="49"/>
        <v>15</v>
      </c>
      <c r="K119" s="6">
        <f t="shared" si="49"/>
        <v>2</v>
      </c>
    </row>
    <row r="120" spans="1:11" ht="18" customHeight="1" x14ac:dyDescent="0.2">
      <c r="A120" s="22"/>
      <c r="B120" s="20" t="s">
        <v>4</v>
      </c>
      <c r="C120" s="7" t="s">
        <v>14</v>
      </c>
      <c r="D120" s="4">
        <f t="shared" si="39"/>
        <v>20</v>
      </c>
      <c r="E120" s="4">
        <f t="shared" ref="E120:K121" si="50">SUM(E114,E117)</f>
        <v>0</v>
      </c>
      <c r="F120" s="4">
        <f t="shared" si="50"/>
        <v>3</v>
      </c>
      <c r="G120" s="4">
        <f t="shared" si="50"/>
        <v>1</v>
      </c>
      <c r="H120" s="4">
        <f t="shared" si="50"/>
        <v>0</v>
      </c>
      <c r="I120" s="5">
        <f t="shared" si="50"/>
        <v>2</v>
      </c>
      <c r="J120" s="4">
        <f t="shared" si="50"/>
        <v>12</v>
      </c>
      <c r="K120" s="5">
        <f t="shared" si="50"/>
        <v>2</v>
      </c>
    </row>
    <row r="121" spans="1:11" ht="18" customHeight="1" x14ac:dyDescent="0.2">
      <c r="A121" s="22"/>
      <c r="B121" s="20"/>
      <c r="C121" s="7" t="s">
        <v>15</v>
      </c>
      <c r="D121" s="4">
        <f t="shared" si="39"/>
        <v>153</v>
      </c>
      <c r="E121" s="4">
        <f t="shared" si="50"/>
        <v>10</v>
      </c>
      <c r="F121" s="4">
        <f t="shared" si="50"/>
        <v>26</v>
      </c>
      <c r="G121" s="4">
        <f t="shared" si="50"/>
        <v>4</v>
      </c>
      <c r="H121" s="4">
        <f t="shared" si="50"/>
        <v>6</v>
      </c>
      <c r="I121" s="5">
        <f t="shared" si="50"/>
        <v>44</v>
      </c>
      <c r="J121" s="4">
        <f t="shared" si="50"/>
        <v>61</v>
      </c>
      <c r="K121" s="5">
        <f t="shared" si="50"/>
        <v>2</v>
      </c>
    </row>
    <row r="122" spans="1:11" ht="18" customHeight="1" x14ac:dyDescent="0.2">
      <c r="A122" s="22"/>
      <c r="B122" s="20"/>
      <c r="C122" s="6" t="s">
        <v>16</v>
      </c>
      <c r="D122" s="6">
        <f t="shared" si="39"/>
        <v>173</v>
      </c>
      <c r="E122" s="6">
        <f t="shared" ref="E122:K122" si="51">SUM(E120:E121)</f>
        <v>10</v>
      </c>
      <c r="F122" s="6">
        <f t="shared" si="51"/>
        <v>29</v>
      </c>
      <c r="G122" s="6">
        <f t="shared" si="51"/>
        <v>5</v>
      </c>
      <c r="H122" s="6">
        <f t="shared" si="51"/>
        <v>6</v>
      </c>
      <c r="I122" s="6">
        <f t="shared" si="51"/>
        <v>46</v>
      </c>
      <c r="J122" s="6">
        <f t="shared" si="51"/>
        <v>73</v>
      </c>
      <c r="K122" s="6">
        <f t="shared" si="51"/>
        <v>4</v>
      </c>
    </row>
    <row r="123" spans="1:11" ht="18" customHeight="1" x14ac:dyDescent="0.2">
      <c r="A123" s="22" t="s">
        <v>26</v>
      </c>
      <c r="B123" s="19" t="s">
        <v>13</v>
      </c>
      <c r="C123" s="7" t="s">
        <v>14</v>
      </c>
      <c r="D123" s="4">
        <f t="shared" si="39"/>
        <v>3</v>
      </c>
      <c r="E123" s="4">
        <f t="shared" ref="E123:K124" si="52">SUM(E96,E105,E114)</f>
        <v>0</v>
      </c>
      <c r="F123" s="4">
        <f t="shared" si="52"/>
        <v>1</v>
      </c>
      <c r="G123" s="4">
        <f t="shared" si="52"/>
        <v>0</v>
      </c>
      <c r="H123" s="4">
        <f t="shared" si="52"/>
        <v>0</v>
      </c>
      <c r="I123" s="5">
        <f t="shared" si="52"/>
        <v>0</v>
      </c>
      <c r="J123" s="4">
        <f t="shared" si="52"/>
        <v>2</v>
      </c>
      <c r="K123" s="5">
        <f t="shared" si="52"/>
        <v>0</v>
      </c>
    </row>
    <row r="124" spans="1:11" ht="18" customHeight="1" x14ac:dyDescent="0.2">
      <c r="A124" s="22"/>
      <c r="B124" s="19"/>
      <c r="C124" s="7" t="s">
        <v>15</v>
      </c>
      <c r="D124" s="4">
        <f t="shared" si="39"/>
        <v>150</v>
      </c>
      <c r="E124" s="4">
        <f t="shared" si="52"/>
        <v>10</v>
      </c>
      <c r="F124" s="4">
        <f t="shared" si="52"/>
        <v>24</v>
      </c>
      <c r="G124" s="4">
        <f t="shared" si="52"/>
        <v>4</v>
      </c>
      <c r="H124" s="4">
        <f t="shared" si="52"/>
        <v>5</v>
      </c>
      <c r="I124" s="5">
        <f t="shared" si="52"/>
        <v>46</v>
      </c>
      <c r="J124" s="4">
        <f t="shared" si="52"/>
        <v>59</v>
      </c>
      <c r="K124" s="5">
        <f t="shared" si="52"/>
        <v>2</v>
      </c>
    </row>
    <row r="125" spans="1:11" ht="18" customHeight="1" x14ac:dyDescent="0.2">
      <c r="A125" s="22"/>
      <c r="B125" s="19"/>
      <c r="C125" s="6" t="s">
        <v>16</v>
      </c>
      <c r="D125" s="6">
        <f t="shared" si="39"/>
        <v>153</v>
      </c>
      <c r="E125" s="6">
        <f t="shared" ref="E125:K125" si="53">SUM(E123:E124)</f>
        <v>10</v>
      </c>
      <c r="F125" s="6">
        <f t="shared" si="53"/>
        <v>25</v>
      </c>
      <c r="G125" s="6">
        <f t="shared" si="53"/>
        <v>4</v>
      </c>
      <c r="H125" s="6">
        <f t="shared" si="53"/>
        <v>5</v>
      </c>
      <c r="I125" s="6">
        <f t="shared" si="53"/>
        <v>46</v>
      </c>
      <c r="J125" s="6">
        <f t="shared" si="53"/>
        <v>61</v>
      </c>
      <c r="K125" s="6">
        <f t="shared" si="53"/>
        <v>2</v>
      </c>
    </row>
    <row r="126" spans="1:11" ht="18" customHeight="1" x14ac:dyDescent="0.2">
      <c r="A126" s="22"/>
      <c r="B126" s="19" t="s">
        <v>17</v>
      </c>
      <c r="C126" s="7" t="s">
        <v>14</v>
      </c>
      <c r="D126" s="4">
        <f t="shared" si="39"/>
        <v>19</v>
      </c>
      <c r="E126" s="4">
        <f t="shared" ref="E126:K127" si="54">SUM(E99,E108,E117)</f>
        <v>0</v>
      </c>
      <c r="F126" s="4">
        <f t="shared" si="54"/>
        <v>2</v>
      </c>
      <c r="G126" s="4">
        <f t="shared" si="54"/>
        <v>1</v>
      </c>
      <c r="H126" s="4">
        <f t="shared" si="54"/>
        <v>0</v>
      </c>
      <c r="I126" s="5">
        <f t="shared" si="54"/>
        <v>2</v>
      </c>
      <c r="J126" s="4">
        <f t="shared" si="54"/>
        <v>12</v>
      </c>
      <c r="K126" s="5">
        <f t="shared" si="54"/>
        <v>2</v>
      </c>
    </row>
    <row r="127" spans="1:11" ht="18" customHeight="1" x14ac:dyDescent="0.2">
      <c r="A127" s="22"/>
      <c r="B127" s="19"/>
      <c r="C127" s="7" t="s">
        <v>15</v>
      </c>
      <c r="D127" s="4">
        <f t="shared" si="39"/>
        <v>12</v>
      </c>
      <c r="E127" s="4">
        <f t="shared" si="54"/>
        <v>1</v>
      </c>
      <c r="F127" s="4">
        <f t="shared" si="54"/>
        <v>2</v>
      </c>
      <c r="G127" s="4">
        <f t="shared" si="54"/>
        <v>1</v>
      </c>
      <c r="H127" s="4">
        <f t="shared" si="54"/>
        <v>1</v>
      </c>
      <c r="I127" s="5">
        <f t="shared" si="54"/>
        <v>2</v>
      </c>
      <c r="J127" s="4">
        <f t="shared" si="54"/>
        <v>5</v>
      </c>
      <c r="K127" s="5">
        <f t="shared" si="54"/>
        <v>0</v>
      </c>
    </row>
    <row r="128" spans="1:11" ht="18" customHeight="1" x14ac:dyDescent="0.2">
      <c r="A128" s="22"/>
      <c r="B128" s="19"/>
      <c r="C128" s="6" t="s">
        <v>16</v>
      </c>
      <c r="D128" s="6">
        <f t="shared" si="39"/>
        <v>31</v>
      </c>
      <c r="E128" s="6">
        <f t="shared" ref="E128:K128" si="55">SUM(E126:E127)</f>
        <v>1</v>
      </c>
      <c r="F128" s="6">
        <f t="shared" si="55"/>
        <v>4</v>
      </c>
      <c r="G128" s="6">
        <f t="shared" si="55"/>
        <v>2</v>
      </c>
      <c r="H128" s="6">
        <f t="shared" si="55"/>
        <v>1</v>
      </c>
      <c r="I128" s="6">
        <f t="shared" si="55"/>
        <v>4</v>
      </c>
      <c r="J128" s="6">
        <f t="shared" si="55"/>
        <v>17</v>
      </c>
      <c r="K128" s="6">
        <f t="shared" si="55"/>
        <v>2</v>
      </c>
    </row>
    <row r="129" spans="1:11" ht="18" customHeight="1" x14ac:dyDescent="0.2">
      <c r="A129" s="22"/>
      <c r="B129" s="20" t="s">
        <v>4</v>
      </c>
      <c r="C129" s="7" t="s">
        <v>14</v>
      </c>
      <c r="D129" s="4">
        <f t="shared" si="39"/>
        <v>22</v>
      </c>
      <c r="E129" s="4">
        <f t="shared" ref="E129:K130" si="56">SUM(E123,E126)</f>
        <v>0</v>
      </c>
      <c r="F129" s="4">
        <f t="shared" si="56"/>
        <v>3</v>
      </c>
      <c r="G129" s="4">
        <f t="shared" si="56"/>
        <v>1</v>
      </c>
      <c r="H129" s="4">
        <f t="shared" si="56"/>
        <v>0</v>
      </c>
      <c r="I129" s="5">
        <f t="shared" si="56"/>
        <v>2</v>
      </c>
      <c r="J129" s="4">
        <f t="shared" si="56"/>
        <v>14</v>
      </c>
      <c r="K129" s="5">
        <f t="shared" si="56"/>
        <v>2</v>
      </c>
    </row>
    <row r="130" spans="1:11" ht="18" customHeight="1" x14ac:dyDescent="0.2">
      <c r="A130" s="22"/>
      <c r="B130" s="20"/>
      <c r="C130" s="7" t="s">
        <v>15</v>
      </c>
      <c r="D130" s="4">
        <f t="shared" si="39"/>
        <v>162</v>
      </c>
      <c r="E130" s="4">
        <f t="shared" si="56"/>
        <v>11</v>
      </c>
      <c r="F130" s="4">
        <f t="shared" si="56"/>
        <v>26</v>
      </c>
      <c r="G130" s="4">
        <f t="shared" si="56"/>
        <v>5</v>
      </c>
      <c r="H130" s="4">
        <f t="shared" si="56"/>
        <v>6</v>
      </c>
      <c r="I130" s="5">
        <f t="shared" si="56"/>
        <v>48</v>
      </c>
      <c r="J130" s="4">
        <f t="shared" si="56"/>
        <v>64</v>
      </c>
      <c r="K130" s="5">
        <f t="shared" si="56"/>
        <v>2</v>
      </c>
    </row>
    <row r="131" spans="1:11" ht="18" customHeight="1" x14ac:dyDescent="0.2">
      <c r="A131" s="22"/>
      <c r="B131" s="20"/>
      <c r="C131" s="6" t="s">
        <v>16</v>
      </c>
      <c r="D131" s="6">
        <f t="shared" si="39"/>
        <v>184</v>
      </c>
      <c r="E131" s="6">
        <f t="shared" ref="E131:K131" si="57">SUM(E129:E130)</f>
        <v>11</v>
      </c>
      <c r="F131" s="6">
        <f t="shared" si="57"/>
        <v>29</v>
      </c>
      <c r="G131" s="6">
        <f t="shared" si="57"/>
        <v>6</v>
      </c>
      <c r="H131" s="6">
        <f t="shared" si="57"/>
        <v>6</v>
      </c>
      <c r="I131" s="6">
        <f t="shared" si="57"/>
        <v>50</v>
      </c>
      <c r="J131" s="6">
        <f t="shared" si="57"/>
        <v>78</v>
      </c>
      <c r="K131" s="6">
        <f t="shared" si="57"/>
        <v>4</v>
      </c>
    </row>
    <row r="132" spans="1:11" ht="24.95" customHeight="1" x14ac:dyDescent="0.2">
      <c r="A132" s="21" t="s">
        <v>27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 ht="20.100000000000001" customHeight="1" x14ac:dyDescent="0.2">
      <c r="A133" s="15" t="s">
        <v>0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20.100000000000001" customHeight="1" x14ac:dyDescent="0.2">
      <c r="A134" s="23" t="s">
        <v>54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/>
    </row>
    <row r="135" spans="1:11" ht="20.100000000000001" customHeight="1" x14ac:dyDescent="0.2">
      <c r="A135" s="15" t="s">
        <v>46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22.5" customHeight="1" x14ac:dyDescent="0.2">
      <c r="A136" s="16" t="s">
        <v>1</v>
      </c>
      <c r="B136" s="17" t="s">
        <v>2</v>
      </c>
      <c r="C136" s="17" t="s">
        <v>3</v>
      </c>
      <c r="D136" s="27" t="s">
        <v>47</v>
      </c>
      <c r="E136" s="27"/>
      <c r="F136" s="27"/>
      <c r="G136" s="27"/>
      <c r="H136" s="27"/>
      <c r="I136" s="27"/>
      <c r="J136" s="27"/>
      <c r="K136" s="27"/>
    </row>
    <row r="137" spans="1:11" ht="34.5" customHeight="1" x14ac:dyDescent="0.2">
      <c r="A137" s="16"/>
      <c r="B137" s="17"/>
      <c r="C137" s="17"/>
      <c r="D137" s="6" t="s">
        <v>4</v>
      </c>
      <c r="E137" s="6" t="s">
        <v>5</v>
      </c>
      <c r="F137" s="6" t="s">
        <v>6</v>
      </c>
      <c r="G137" s="6" t="s">
        <v>7</v>
      </c>
      <c r="H137" s="6" t="s">
        <v>8</v>
      </c>
      <c r="I137" s="6" t="s">
        <v>9</v>
      </c>
      <c r="J137" s="6" t="s">
        <v>10</v>
      </c>
      <c r="K137" s="6" t="s">
        <v>11</v>
      </c>
    </row>
    <row r="138" spans="1:11" ht="12.75" customHeight="1" x14ac:dyDescent="0.2">
      <c r="A138" s="22" t="s">
        <v>28</v>
      </c>
      <c r="B138" s="19" t="s">
        <v>13</v>
      </c>
      <c r="C138" s="7" t="s">
        <v>14</v>
      </c>
      <c r="D138" s="4">
        <f t="shared" ref="D138:D182" si="58">SUM(E138:K138)</f>
        <v>15</v>
      </c>
      <c r="E138" s="4">
        <f>SUM('[1]فنيون جدول 25'!E8,'[1]فنيون جدول 25'!E17,'[1]فنيون جدول 25'!E26)</f>
        <v>2</v>
      </c>
      <c r="F138" s="4">
        <f>SUM('[1]فنيون جدول 25'!F8,'[1]فنيون جدول 25'!F17,'[1]فنيون جدول 25'!F26)</f>
        <v>0</v>
      </c>
      <c r="G138" s="4">
        <f>SUM('[1]فنيون جدول 25'!G8,'[1]فنيون جدول 25'!G17,'[1]فنيون جدول 25'!G26)</f>
        <v>0</v>
      </c>
      <c r="H138" s="4">
        <f>SUM('[1]فنيون جدول 25'!H8,'[1]فنيون جدول 25'!H17,'[1]فنيون جدول 25'!H26)</f>
        <v>1</v>
      </c>
      <c r="I138" s="5">
        <f>SUM('[1]فنيون جدول 25'!I8,'[1]فنيون جدول 25'!I17,'[1]فنيون جدول 25'!I26)</f>
        <v>3</v>
      </c>
      <c r="J138" s="4">
        <f>SUM('[1]فنيون جدول 25'!J8,'[1]فنيون جدول 25'!J17,'[1]فنيون جدول 25'!J26)</f>
        <v>9</v>
      </c>
      <c r="K138" s="5">
        <f>SUM('[1]فنيون جدول 25'!K8,'[1]فنيون جدول 25'!K17,'[1]فنيون جدول 25'!K26)</f>
        <v>0</v>
      </c>
    </row>
    <row r="139" spans="1:11" x14ac:dyDescent="0.2">
      <c r="A139" s="22"/>
      <c r="B139" s="19"/>
      <c r="C139" s="7" t="s">
        <v>15</v>
      </c>
      <c r="D139" s="4">
        <f t="shared" si="58"/>
        <v>408</v>
      </c>
      <c r="E139" s="4">
        <f>SUM('[1]فنيون جدول 25'!E9,'[1]فنيون جدول 25'!E18,'[1]فنيون جدول 25'!E27)</f>
        <v>79</v>
      </c>
      <c r="F139" s="4">
        <f>SUM('[1]فنيون جدول 25'!F9,'[1]فنيون جدول 25'!F18,'[1]فنيون جدول 25'!F27)</f>
        <v>85</v>
      </c>
      <c r="G139" s="4">
        <f>SUM('[1]فنيون جدول 25'!G9,'[1]فنيون جدول 25'!G18,'[1]فنيون جدول 25'!G27)</f>
        <v>21</v>
      </c>
      <c r="H139" s="4">
        <f>SUM('[1]فنيون جدول 25'!H9,'[1]فنيون جدول 25'!H18,'[1]فنيون جدول 25'!H27)</f>
        <v>14</v>
      </c>
      <c r="I139" s="5">
        <f>SUM('[1]فنيون جدول 25'!I9,'[1]فنيون جدول 25'!I18,'[1]فنيون جدول 25'!I27)</f>
        <v>118</v>
      </c>
      <c r="J139" s="4">
        <f>SUM('[1]فنيون جدول 25'!J9,'[1]فنيون جدول 25'!J18,'[1]فنيون جدول 25'!J27)</f>
        <v>84</v>
      </c>
      <c r="K139" s="5">
        <f>SUM('[1]فنيون جدول 25'!K9,'[1]فنيون جدول 25'!K18,'[1]فنيون جدول 25'!K27)</f>
        <v>7</v>
      </c>
    </row>
    <row r="140" spans="1:11" x14ac:dyDescent="0.2">
      <c r="A140" s="22"/>
      <c r="B140" s="19"/>
      <c r="C140" s="6" t="s">
        <v>16</v>
      </c>
      <c r="D140" s="6">
        <f t="shared" si="58"/>
        <v>423</v>
      </c>
      <c r="E140" s="6">
        <f t="shared" ref="E140:K140" si="59">SUM(E138:E139)</f>
        <v>81</v>
      </c>
      <c r="F140" s="6">
        <f t="shared" si="59"/>
        <v>85</v>
      </c>
      <c r="G140" s="6">
        <f t="shared" si="59"/>
        <v>21</v>
      </c>
      <c r="H140" s="6">
        <f t="shared" si="59"/>
        <v>15</v>
      </c>
      <c r="I140" s="6">
        <f t="shared" si="59"/>
        <v>121</v>
      </c>
      <c r="J140" s="6">
        <f t="shared" si="59"/>
        <v>93</v>
      </c>
      <c r="K140" s="6">
        <f t="shared" si="59"/>
        <v>7</v>
      </c>
    </row>
    <row r="141" spans="1:11" ht="12.75" customHeight="1" x14ac:dyDescent="0.2">
      <c r="A141" s="22"/>
      <c r="B141" s="19" t="s">
        <v>17</v>
      </c>
      <c r="C141" s="7" t="s">
        <v>14</v>
      </c>
      <c r="D141" s="4">
        <f t="shared" si="58"/>
        <v>10</v>
      </c>
      <c r="E141" s="4">
        <f>SUM('[1]فنيون جدول 25'!E11,'[1]فنيون جدول 25'!E20,'[1]فنيون جدول 25'!E29)</f>
        <v>0</v>
      </c>
      <c r="F141" s="4">
        <f>SUM('[1]فنيون جدول 25'!F11,'[1]فنيون جدول 25'!F20,'[1]فنيون جدول 25'!F29)</f>
        <v>0</v>
      </c>
      <c r="G141" s="4">
        <f>SUM('[1]فنيون جدول 25'!G11,'[1]فنيون جدول 25'!G20,'[1]فنيون جدول 25'!G29)</f>
        <v>0</v>
      </c>
      <c r="H141" s="4">
        <f>SUM('[1]فنيون جدول 25'!H11,'[1]فنيون جدول 25'!H20,'[1]فنيون جدول 25'!H29)</f>
        <v>1</v>
      </c>
      <c r="I141" s="5">
        <f>SUM('[1]فنيون جدول 25'!I11,'[1]فنيون جدول 25'!I20,'[1]فنيون جدول 25'!I29)</f>
        <v>2</v>
      </c>
      <c r="J141" s="4">
        <f>SUM('[1]فنيون جدول 25'!J11,'[1]فنيون جدول 25'!J20,'[1]فنيون جدول 25'!J29)</f>
        <v>6</v>
      </c>
      <c r="K141" s="5">
        <f>SUM('[1]فنيون جدول 25'!K11,'[1]فنيون جدول 25'!K20,'[1]فنيون جدول 25'!K29)</f>
        <v>1</v>
      </c>
    </row>
    <row r="142" spans="1:11" x14ac:dyDescent="0.2">
      <c r="A142" s="22"/>
      <c r="B142" s="19"/>
      <c r="C142" s="7" t="s">
        <v>15</v>
      </c>
      <c r="D142" s="4">
        <f t="shared" si="58"/>
        <v>11</v>
      </c>
      <c r="E142" s="4">
        <f>SUM('[1]فنيون جدول 25'!E12,'[1]فنيون جدول 25'!E21,'[1]فنيون جدول 25'!E30)</f>
        <v>0</v>
      </c>
      <c r="F142" s="4">
        <f>SUM('[1]فنيون جدول 25'!F12,'[1]فنيون جدول 25'!F21,'[1]فنيون جدول 25'!F30)</f>
        <v>0</v>
      </c>
      <c r="G142" s="4">
        <f>SUM('[1]فنيون جدول 25'!G12,'[1]فنيون جدول 25'!G21,'[1]فنيون جدول 25'!G30)</f>
        <v>0</v>
      </c>
      <c r="H142" s="4">
        <f>SUM('[1]فنيون جدول 25'!H12,'[1]فنيون جدول 25'!H21,'[1]فنيون جدول 25'!H30)</f>
        <v>4</v>
      </c>
      <c r="I142" s="5">
        <f>SUM('[1]فنيون جدول 25'!I12,'[1]فنيون جدول 25'!I21,'[1]فنيون جدول 25'!I30)</f>
        <v>0</v>
      </c>
      <c r="J142" s="4">
        <f>SUM('[1]فنيون جدول 25'!J12,'[1]فنيون جدول 25'!J21,'[1]فنيون جدول 25'!J30)</f>
        <v>7</v>
      </c>
      <c r="K142" s="5">
        <f>SUM('[1]فنيون جدول 25'!K12,'[1]فنيون جدول 25'!K21,'[1]فنيون جدول 25'!K30)</f>
        <v>0</v>
      </c>
    </row>
    <row r="143" spans="1:11" x14ac:dyDescent="0.2">
      <c r="A143" s="22"/>
      <c r="B143" s="19"/>
      <c r="C143" s="6" t="s">
        <v>16</v>
      </c>
      <c r="D143" s="6">
        <f t="shared" si="58"/>
        <v>21</v>
      </c>
      <c r="E143" s="6">
        <f t="shared" ref="E143:K143" si="60">SUM(E141:E142)</f>
        <v>0</v>
      </c>
      <c r="F143" s="6">
        <f t="shared" si="60"/>
        <v>0</v>
      </c>
      <c r="G143" s="6">
        <f t="shared" si="60"/>
        <v>0</v>
      </c>
      <c r="H143" s="6">
        <f t="shared" si="60"/>
        <v>5</v>
      </c>
      <c r="I143" s="6">
        <f t="shared" si="60"/>
        <v>2</v>
      </c>
      <c r="J143" s="6">
        <f t="shared" si="60"/>
        <v>13</v>
      </c>
      <c r="K143" s="6">
        <f t="shared" si="60"/>
        <v>1</v>
      </c>
    </row>
    <row r="144" spans="1:11" x14ac:dyDescent="0.2">
      <c r="A144" s="22"/>
      <c r="B144" s="20" t="s">
        <v>4</v>
      </c>
      <c r="C144" s="7" t="s">
        <v>14</v>
      </c>
      <c r="D144" s="4">
        <f t="shared" si="58"/>
        <v>25</v>
      </c>
      <c r="E144" s="4">
        <f t="shared" ref="E144:K145" si="61">SUM(E138,E141)</f>
        <v>2</v>
      </c>
      <c r="F144" s="4">
        <f t="shared" si="61"/>
        <v>0</v>
      </c>
      <c r="G144" s="4">
        <f t="shared" si="61"/>
        <v>0</v>
      </c>
      <c r="H144" s="4">
        <f t="shared" si="61"/>
        <v>2</v>
      </c>
      <c r="I144" s="5">
        <f t="shared" si="61"/>
        <v>5</v>
      </c>
      <c r="J144" s="4">
        <f t="shared" si="61"/>
        <v>15</v>
      </c>
      <c r="K144" s="5">
        <f t="shared" si="61"/>
        <v>1</v>
      </c>
    </row>
    <row r="145" spans="1:11" x14ac:dyDescent="0.2">
      <c r="A145" s="22"/>
      <c r="B145" s="20"/>
      <c r="C145" s="7" t="s">
        <v>15</v>
      </c>
      <c r="D145" s="4">
        <f t="shared" si="58"/>
        <v>419</v>
      </c>
      <c r="E145" s="4">
        <f t="shared" si="61"/>
        <v>79</v>
      </c>
      <c r="F145" s="4">
        <f t="shared" si="61"/>
        <v>85</v>
      </c>
      <c r="G145" s="4">
        <f t="shared" si="61"/>
        <v>21</v>
      </c>
      <c r="H145" s="4">
        <f t="shared" si="61"/>
        <v>18</v>
      </c>
      <c r="I145" s="5">
        <f t="shared" si="61"/>
        <v>118</v>
      </c>
      <c r="J145" s="4">
        <f t="shared" si="61"/>
        <v>91</v>
      </c>
      <c r="K145" s="5">
        <f t="shared" si="61"/>
        <v>7</v>
      </c>
    </row>
    <row r="146" spans="1:11" x14ac:dyDescent="0.2">
      <c r="A146" s="22"/>
      <c r="B146" s="20"/>
      <c r="C146" s="6" t="s">
        <v>16</v>
      </c>
      <c r="D146" s="6">
        <f t="shared" si="58"/>
        <v>444</v>
      </c>
      <c r="E146" s="6">
        <f t="shared" ref="E146:K146" si="62">SUM(E144:E145)</f>
        <v>81</v>
      </c>
      <c r="F146" s="6">
        <f t="shared" si="62"/>
        <v>85</v>
      </c>
      <c r="G146" s="6">
        <f t="shared" si="62"/>
        <v>21</v>
      </c>
      <c r="H146" s="6">
        <f t="shared" si="62"/>
        <v>20</v>
      </c>
      <c r="I146" s="6">
        <f t="shared" si="62"/>
        <v>123</v>
      </c>
      <c r="J146" s="6">
        <f t="shared" si="62"/>
        <v>106</v>
      </c>
      <c r="K146" s="6">
        <f t="shared" si="62"/>
        <v>8</v>
      </c>
    </row>
    <row r="147" spans="1:11" ht="12.75" customHeight="1" x14ac:dyDescent="0.2">
      <c r="A147" s="22" t="s">
        <v>29</v>
      </c>
      <c r="B147" s="19" t="s">
        <v>13</v>
      </c>
      <c r="C147" s="7" t="s">
        <v>14</v>
      </c>
      <c r="D147" s="4">
        <f t="shared" si="58"/>
        <v>3</v>
      </c>
      <c r="E147" s="4">
        <f>SUM('[1]فنيون جدول 25'!E35,'[1]فنيون جدول 25'!E44,'[1]فنيون جدول 25'!E53)</f>
        <v>2</v>
      </c>
      <c r="F147" s="4">
        <f>SUM('[1]فنيون جدول 25'!F35,'[1]فنيون جدول 25'!F44,'[1]فنيون جدول 25'!F53)</f>
        <v>0</v>
      </c>
      <c r="G147" s="4">
        <f>SUM('[1]فنيون جدول 25'!G35,'[1]فنيون جدول 25'!G44,'[1]فنيون جدول 25'!G53)</f>
        <v>0</v>
      </c>
      <c r="H147" s="4">
        <f>SUM('[1]فنيون جدول 25'!H35,'[1]فنيون جدول 25'!H44,'[1]فنيون جدول 25'!H53)</f>
        <v>0</v>
      </c>
      <c r="I147" s="5">
        <f>SUM('[1]فنيون جدول 25'!I35,'[1]فنيون جدول 25'!I44,'[1]فنيون جدول 25'!I53)</f>
        <v>1</v>
      </c>
      <c r="J147" s="4">
        <f>SUM('[1]فنيون جدول 25'!J35,'[1]فنيون جدول 25'!J44,'[1]فنيون جدول 25'!J53)</f>
        <v>0</v>
      </c>
      <c r="K147" s="5">
        <f>SUM('[1]فنيون جدول 25'!K35,'[1]فنيون جدول 25'!K44,'[1]فنيون جدول 25'!K53)</f>
        <v>0</v>
      </c>
    </row>
    <row r="148" spans="1:11" x14ac:dyDescent="0.2">
      <c r="A148" s="22"/>
      <c r="B148" s="19"/>
      <c r="C148" s="7" t="s">
        <v>15</v>
      </c>
      <c r="D148" s="4">
        <f t="shared" si="58"/>
        <v>329</v>
      </c>
      <c r="E148" s="4">
        <f>SUM('[1]فنيون جدول 25'!E36,'[1]فنيون جدول 25'!E45,'[1]فنيون جدول 25'!E54)</f>
        <v>129</v>
      </c>
      <c r="F148" s="4">
        <f>SUM('[1]فنيون جدول 25'!F36,'[1]فنيون جدول 25'!F45,'[1]فنيون جدول 25'!F54)</f>
        <v>35</v>
      </c>
      <c r="G148" s="4">
        <f>SUM('[1]فنيون جدول 25'!G36,'[1]فنيون جدول 25'!G45,'[1]فنيون جدول 25'!G54)</f>
        <v>19</v>
      </c>
      <c r="H148" s="4">
        <f>SUM('[1]فنيون جدول 25'!H36,'[1]فنيون جدول 25'!H45,'[1]فنيون جدول 25'!H54)</f>
        <v>11</v>
      </c>
      <c r="I148" s="5">
        <f>SUM('[1]فنيون جدول 25'!I36,'[1]فنيون جدول 25'!I45,'[1]فنيون جدول 25'!I54)</f>
        <v>104</v>
      </c>
      <c r="J148" s="4">
        <f>SUM('[1]فنيون جدول 25'!J36,'[1]فنيون جدول 25'!J45,'[1]فنيون جدول 25'!J54)</f>
        <v>31</v>
      </c>
      <c r="K148" s="5">
        <f>SUM('[1]فنيون جدول 25'!K36,'[1]فنيون جدول 25'!K45,'[1]فنيون جدول 25'!K54)</f>
        <v>0</v>
      </c>
    </row>
    <row r="149" spans="1:11" x14ac:dyDescent="0.2">
      <c r="A149" s="22"/>
      <c r="B149" s="19"/>
      <c r="C149" s="6" t="s">
        <v>16</v>
      </c>
      <c r="D149" s="6">
        <f t="shared" si="58"/>
        <v>332</v>
      </c>
      <c r="E149" s="6">
        <f t="shared" ref="E149:K149" si="63">SUM(E147:E148)</f>
        <v>131</v>
      </c>
      <c r="F149" s="6">
        <f t="shared" si="63"/>
        <v>35</v>
      </c>
      <c r="G149" s="6">
        <f t="shared" si="63"/>
        <v>19</v>
      </c>
      <c r="H149" s="6">
        <f t="shared" si="63"/>
        <v>11</v>
      </c>
      <c r="I149" s="6">
        <f t="shared" si="63"/>
        <v>105</v>
      </c>
      <c r="J149" s="6">
        <f t="shared" si="63"/>
        <v>31</v>
      </c>
      <c r="K149" s="6">
        <f t="shared" si="63"/>
        <v>0</v>
      </c>
    </row>
    <row r="150" spans="1:11" ht="12.75" customHeight="1" x14ac:dyDescent="0.2">
      <c r="A150" s="22"/>
      <c r="B150" s="19" t="s">
        <v>17</v>
      </c>
      <c r="C150" s="7" t="s">
        <v>14</v>
      </c>
      <c r="D150" s="4">
        <f t="shared" si="58"/>
        <v>249</v>
      </c>
      <c r="E150" s="4">
        <f>SUM('[1]فنيون جدول 25'!E38,'[1]فنيون جدول 25'!E47,'[1]فنيون جدول 25'!E56)</f>
        <v>57</v>
      </c>
      <c r="F150" s="4">
        <f>SUM('[1]فنيون جدول 25'!F38,'[1]فنيون جدول 25'!F47,'[1]فنيون جدول 25'!F56)</f>
        <v>61</v>
      </c>
      <c r="G150" s="4">
        <f>SUM('[1]فنيون جدول 25'!G38,'[1]فنيون جدول 25'!G47,'[1]فنيون جدول 25'!G56)</f>
        <v>7</v>
      </c>
      <c r="H150" s="4">
        <f>SUM('[1]فنيون جدول 25'!H38,'[1]فنيون جدول 25'!H47,'[1]فنيون جدول 25'!H56)</f>
        <v>2</v>
      </c>
      <c r="I150" s="5">
        <f>SUM('[1]فنيون جدول 25'!I38,'[1]فنيون جدول 25'!I47,'[1]فنيون جدول 25'!I56)</f>
        <v>74</v>
      </c>
      <c r="J150" s="4">
        <f>SUM('[1]فنيون جدول 25'!J38,'[1]فنيون جدول 25'!J47,'[1]فنيون جدول 25'!J56)</f>
        <v>48</v>
      </c>
      <c r="K150" s="5">
        <f>SUM('[1]فنيون جدول 25'!K38,'[1]فنيون جدول 25'!K47,'[1]فنيون جدول 25'!K56)</f>
        <v>0</v>
      </c>
    </row>
    <row r="151" spans="1:11" x14ac:dyDescent="0.2">
      <c r="A151" s="22"/>
      <c r="B151" s="19"/>
      <c r="C151" s="7" t="s">
        <v>15</v>
      </c>
      <c r="D151" s="4">
        <f t="shared" si="58"/>
        <v>495</v>
      </c>
      <c r="E151" s="4">
        <f>SUM('[1]فنيون جدول 25'!E39,'[1]فنيون جدول 25'!E48,'[1]فنيون جدول 25'!E57)</f>
        <v>159</v>
      </c>
      <c r="F151" s="4">
        <f>SUM('[1]فنيون جدول 25'!F39,'[1]فنيون جدول 25'!F48,'[1]فنيون جدول 25'!F57)</f>
        <v>54</v>
      </c>
      <c r="G151" s="4">
        <f>SUM('[1]فنيون جدول 25'!G39,'[1]فنيون جدول 25'!G48,'[1]فنيون جدول 25'!G57)</f>
        <v>19</v>
      </c>
      <c r="H151" s="4">
        <f>SUM('[1]فنيون جدول 25'!H39,'[1]فنيون جدول 25'!H48,'[1]فنيون جدول 25'!H57)</f>
        <v>12</v>
      </c>
      <c r="I151" s="5">
        <f>SUM('[1]فنيون جدول 25'!I39,'[1]فنيون جدول 25'!I48,'[1]فنيون جدول 25'!I57)</f>
        <v>174</v>
      </c>
      <c r="J151" s="4">
        <f>SUM('[1]فنيون جدول 25'!J39,'[1]فنيون جدول 25'!J48,'[1]فنيون جدول 25'!J57)</f>
        <v>71</v>
      </c>
      <c r="K151" s="5">
        <f>SUM('[1]فنيون جدول 25'!K39,'[1]فنيون جدول 25'!K48,'[1]فنيون جدول 25'!K57)</f>
        <v>6</v>
      </c>
    </row>
    <row r="152" spans="1:11" x14ac:dyDescent="0.2">
      <c r="A152" s="22"/>
      <c r="B152" s="19"/>
      <c r="C152" s="6" t="s">
        <v>16</v>
      </c>
      <c r="D152" s="6">
        <f t="shared" si="58"/>
        <v>744</v>
      </c>
      <c r="E152" s="6">
        <f t="shared" ref="E152:K152" si="64">SUM(E150:E151)</f>
        <v>216</v>
      </c>
      <c r="F152" s="6">
        <f t="shared" si="64"/>
        <v>115</v>
      </c>
      <c r="G152" s="6">
        <f t="shared" si="64"/>
        <v>26</v>
      </c>
      <c r="H152" s="6">
        <f t="shared" si="64"/>
        <v>14</v>
      </c>
      <c r="I152" s="6">
        <f t="shared" si="64"/>
        <v>248</v>
      </c>
      <c r="J152" s="6">
        <f t="shared" si="64"/>
        <v>119</v>
      </c>
      <c r="K152" s="6">
        <f t="shared" si="64"/>
        <v>6</v>
      </c>
    </row>
    <row r="153" spans="1:11" x14ac:dyDescent="0.2">
      <c r="A153" s="22"/>
      <c r="B153" s="20" t="s">
        <v>4</v>
      </c>
      <c r="C153" s="7" t="s">
        <v>14</v>
      </c>
      <c r="D153" s="4">
        <f t="shared" si="58"/>
        <v>252</v>
      </c>
      <c r="E153" s="4">
        <f t="shared" ref="E153:K154" si="65">SUM(E147,E150)</f>
        <v>59</v>
      </c>
      <c r="F153" s="4">
        <f t="shared" si="65"/>
        <v>61</v>
      </c>
      <c r="G153" s="4">
        <f t="shared" si="65"/>
        <v>7</v>
      </c>
      <c r="H153" s="4">
        <f t="shared" si="65"/>
        <v>2</v>
      </c>
      <c r="I153" s="5">
        <f t="shared" si="65"/>
        <v>75</v>
      </c>
      <c r="J153" s="4">
        <f t="shared" si="65"/>
        <v>48</v>
      </c>
      <c r="K153" s="5">
        <f t="shared" si="65"/>
        <v>0</v>
      </c>
    </row>
    <row r="154" spans="1:11" x14ac:dyDescent="0.2">
      <c r="A154" s="22"/>
      <c r="B154" s="20"/>
      <c r="C154" s="7" t="s">
        <v>15</v>
      </c>
      <c r="D154" s="4">
        <f t="shared" si="58"/>
        <v>824</v>
      </c>
      <c r="E154" s="4">
        <f t="shared" si="65"/>
        <v>288</v>
      </c>
      <c r="F154" s="4">
        <f t="shared" si="65"/>
        <v>89</v>
      </c>
      <c r="G154" s="4">
        <f t="shared" si="65"/>
        <v>38</v>
      </c>
      <c r="H154" s="4">
        <f t="shared" si="65"/>
        <v>23</v>
      </c>
      <c r="I154" s="5">
        <f t="shared" si="65"/>
        <v>278</v>
      </c>
      <c r="J154" s="4">
        <f t="shared" si="65"/>
        <v>102</v>
      </c>
      <c r="K154" s="5">
        <f t="shared" si="65"/>
        <v>6</v>
      </c>
    </row>
    <row r="155" spans="1:11" x14ac:dyDescent="0.2">
      <c r="A155" s="22"/>
      <c r="B155" s="20"/>
      <c r="C155" s="6" t="s">
        <v>16</v>
      </c>
      <c r="D155" s="6">
        <f t="shared" si="58"/>
        <v>1076</v>
      </c>
      <c r="E155" s="6">
        <f t="shared" ref="E155:K155" si="66">SUM(E153:E154)</f>
        <v>347</v>
      </c>
      <c r="F155" s="6">
        <f t="shared" si="66"/>
        <v>150</v>
      </c>
      <c r="G155" s="6">
        <f t="shared" si="66"/>
        <v>45</v>
      </c>
      <c r="H155" s="6">
        <f t="shared" si="66"/>
        <v>25</v>
      </c>
      <c r="I155" s="6">
        <f t="shared" si="66"/>
        <v>353</v>
      </c>
      <c r="J155" s="6">
        <f t="shared" si="66"/>
        <v>150</v>
      </c>
      <c r="K155" s="6">
        <f t="shared" si="66"/>
        <v>6</v>
      </c>
    </row>
    <row r="156" spans="1:11" ht="12.75" customHeight="1" x14ac:dyDescent="0.2">
      <c r="A156" s="22" t="s">
        <v>30</v>
      </c>
      <c r="B156" s="19" t="s">
        <v>13</v>
      </c>
      <c r="C156" s="7" t="s">
        <v>14</v>
      </c>
      <c r="D156" s="4">
        <f t="shared" si="58"/>
        <v>1</v>
      </c>
      <c r="E156" s="4">
        <f>'[1]فنيون جدول 25'!E62</f>
        <v>0</v>
      </c>
      <c r="F156" s="4">
        <f>'[1]فنيون جدول 25'!F62</f>
        <v>0</v>
      </c>
      <c r="G156" s="4">
        <f>'[1]فنيون جدول 25'!G62</f>
        <v>0</v>
      </c>
      <c r="H156" s="4">
        <f>'[1]فنيون جدول 25'!H62</f>
        <v>0</v>
      </c>
      <c r="I156" s="5">
        <f>'[1]فنيون جدول 25'!I62</f>
        <v>1</v>
      </c>
      <c r="J156" s="4">
        <f>'[1]فنيون جدول 25'!J62</f>
        <v>0</v>
      </c>
      <c r="K156" s="5">
        <f>'[1]فنيون جدول 25'!K62</f>
        <v>0</v>
      </c>
    </row>
    <row r="157" spans="1:11" x14ac:dyDescent="0.2">
      <c r="A157" s="22"/>
      <c r="B157" s="19"/>
      <c r="C157" s="7" t="s">
        <v>15</v>
      </c>
      <c r="D157" s="4">
        <f t="shared" si="58"/>
        <v>4</v>
      </c>
      <c r="E157" s="4">
        <f>'[1]فنيون جدول 25'!E63</f>
        <v>1</v>
      </c>
      <c r="F157" s="4">
        <f>'[1]فنيون جدول 25'!F63</f>
        <v>2</v>
      </c>
      <c r="G157" s="4">
        <f>'[1]فنيون جدول 25'!G63</f>
        <v>0</v>
      </c>
      <c r="H157" s="4">
        <f>'[1]فنيون جدول 25'!H63</f>
        <v>0</v>
      </c>
      <c r="I157" s="5">
        <f>'[1]فنيون جدول 25'!I63</f>
        <v>1</v>
      </c>
      <c r="J157" s="4">
        <f>'[1]فنيون جدول 25'!J63</f>
        <v>0</v>
      </c>
      <c r="K157" s="5">
        <f>'[1]فنيون جدول 25'!K63</f>
        <v>0</v>
      </c>
    </row>
    <row r="158" spans="1:11" x14ac:dyDescent="0.2">
      <c r="A158" s="22"/>
      <c r="B158" s="19"/>
      <c r="C158" s="6" t="s">
        <v>16</v>
      </c>
      <c r="D158" s="6">
        <f t="shared" si="58"/>
        <v>5</v>
      </c>
      <c r="E158" s="6">
        <f t="shared" ref="E158:K158" si="67">SUM(E156:E157)</f>
        <v>1</v>
      </c>
      <c r="F158" s="6">
        <f t="shared" si="67"/>
        <v>2</v>
      </c>
      <c r="G158" s="6">
        <f t="shared" si="67"/>
        <v>0</v>
      </c>
      <c r="H158" s="6">
        <f t="shared" si="67"/>
        <v>0</v>
      </c>
      <c r="I158" s="6">
        <f t="shared" si="67"/>
        <v>2</v>
      </c>
      <c r="J158" s="6">
        <f t="shared" si="67"/>
        <v>0</v>
      </c>
      <c r="K158" s="6">
        <f t="shared" si="67"/>
        <v>0</v>
      </c>
    </row>
    <row r="159" spans="1:11" ht="12.75" customHeight="1" x14ac:dyDescent="0.2">
      <c r="A159" s="22"/>
      <c r="B159" s="19" t="s">
        <v>17</v>
      </c>
      <c r="C159" s="7" t="s">
        <v>14</v>
      </c>
      <c r="D159" s="4">
        <f t="shared" si="58"/>
        <v>451</v>
      </c>
      <c r="E159" s="4">
        <f>'[1]فنيون جدول 25'!E65</f>
        <v>90</v>
      </c>
      <c r="F159" s="4">
        <f>'[1]فنيون جدول 25'!F65</f>
        <v>72</v>
      </c>
      <c r="G159" s="4">
        <f>'[1]فنيون جدول 25'!G65</f>
        <v>40</v>
      </c>
      <c r="H159" s="4">
        <f>'[1]فنيون جدول 25'!H65</f>
        <v>25</v>
      </c>
      <c r="I159" s="5">
        <f>'[1]فنيون جدول 25'!I65</f>
        <v>142</v>
      </c>
      <c r="J159" s="4">
        <f>'[1]فنيون جدول 25'!J65</f>
        <v>82</v>
      </c>
      <c r="K159" s="5">
        <f>'[1]فنيون جدول 25'!K65</f>
        <v>0</v>
      </c>
    </row>
    <row r="160" spans="1:11" x14ac:dyDescent="0.2">
      <c r="A160" s="22"/>
      <c r="B160" s="19"/>
      <c r="C160" s="7" t="s">
        <v>15</v>
      </c>
      <c r="D160" s="4">
        <f t="shared" si="58"/>
        <v>236</v>
      </c>
      <c r="E160" s="4">
        <f>'[1]فنيون جدول 25'!E66</f>
        <v>33</v>
      </c>
      <c r="F160" s="4">
        <f>'[1]فنيون جدول 25'!F66</f>
        <v>42</v>
      </c>
      <c r="G160" s="4">
        <f>'[1]فنيون جدول 25'!G66</f>
        <v>13</v>
      </c>
      <c r="H160" s="4">
        <f>'[1]فنيون جدول 25'!H66</f>
        <v>19</v>
      </c>
      <c r="I160" s="5">
        <f>'[1]فنيون جدول 25'!I66</f>
        <v>84</v>
      </c>
      <c r="J160" s="4">
        <f>'[1]فنيون جدول 25'!J66</f>
        <v>45</v>
      </c>
      <c r="K160" s="5">
        <f>'[1]فنيون جدول 25'!K66</f>
        <v>0</v>
      </c>
    </row>
    <row r="161" spans="1:19" x14ac:dyDescent="0.2">
      <c r="A161" s="22"/>
      <c r="B161" s="19"/>
      <c r="C161" s="6" t="s">
        <v>16</v>
      </c>
      <c r="D161" s="6">
        <f t="shared" si="58"/>
        <v>687</v>
      </c>
      <c r="E161" s="6">
        <f t="shared" ref="E161:K161" si="68">SUM(E159:E160)</f>
        <v>123</v>
      </c>
      <c r="F161" s="6">
        <f t="shared" si="68"/>
        <v>114</v>
      </c>
      <c r="G161" s="6">
        <f t="shared" si="68"/>
        <v>53</v>
      </c>
      <c r="H161" s="6">
        <f t="shared" si="68"/>
        <v>44</v>
      </c>
      <c r="I161" s="6">
        <f t="shared" si="68"/>
        <v>226</v>
      </c>
      <c r="J161" s="6">
        <f t="shared" si="68"/>
        <v>127</v>
      </c>
      <c r="K161" s="6">
        <f t="shared" si="68"/>
        <v>0</v>
      </c>
    </row>
    <row r="162" spans="1:19" x14ac:dyDescent="0.2">
      <c r="A162" s="22"/>
      <c r="B162" s="20" t="s">
        <v>4</v>
      </c>
      <c r="C162" s="7" t="s">
        <v>14</v>
      </c>
      <c r="D162" s="4">
        <f t="shared" si="58"/>
        <v>452</v>
      </c>
      <c r="E162" s="4">
        <f t="shared" ref="E162:K163" si="69">SUM(E156,E159)</f>
        <v>90</v>
      </c>
      <c r="F162" s="4">
        <f t="shared" si="69"/>
        <v>72</v>
      </c>
      <c r="G162" s="4">
        <f t="shared" si="69"/>
        <v>40</v>
      </c>
      <c r="H162" s="4">
        <f t="shared" si="69"/>
        <v>25</v>
      </c>
      <c r="I162" s="5">
        <f t="shared" si="69"/>
        <v>143</v>
      </c>
      <c r="J162" s="4">
        <f t="shared" si="69"/>
        <v>82</v>
      </c>
      <c r="K162" s="5">
        <f t="shared" si="69"/>
        <v>0</v>
      </c>
    </row>
    <row r="163" spans="1:19" x14ac:dyDescent="0.2">
      <c r="A163" s="22"/>
      <c r="B163" s="20"/>
      <c r="C163" s="7" t="s">
        <v>15</v>
      </c>
      <c r="D163" s="4">
        <f t="shared" si="58"/>
        <v>240</v>
      </c>
      <c r="E163" s="4">
        <f t="shared" si="69"/>
        <v>34</v>
      </c>
      <c r="F163" s="4">
        <f t="shared" si="69"/>
        <v>44</v>
      </c>
      <c r="G163" s="4">
        <f t="shared" si="69"/>
        <v>13</v>
      </c>
      <c r="H163" s="4">
        <f t="shared" si="69"/>
        <v>19</v>
      </c>
      <c r="I163" s="5">
        <f t="shared" si="69"/>
        <v>85</v>
      </c>
      <c r="J163" s="4">
        <f t="shared" si="69"/>
        <v>45</v>
      </c>
      <c r="K163" s="5">
        <f t="shared" si="69"/>
        <v>0</v>
      </c>
    </row>
    <row r="164" spans="1:19" x14ac:dyDescent="0.2">
      <c r="A164" s="22"/>
      <c r="B164" s="20"/>
      <c r="C164" s="6" t="s">
        <v>16</v>
      </c>
      <c r="D164" s="6">
        <f t="shared" si="58"/>
        <v>692</v>
      </c>
      <c r="E164" s="6">
        <f t="shared" ref="E164:K164" si="70">SUM(E162:E163)</f>
        <v>124</v>
      </c>
      <c r="F164" s="6">
        <f t="shared" si="70"/>
        <v>116</v>
      </c>
      <c r="G164" s="6">
        <f t="shared" si="70"/>
        <v>53</v>
      </c>
      <c r="H164" s="6">
        <f t="shared" si="70"/>
        <v>44</v>
      </c>
      <c r="I164" s="6">
        <f t="shared" si="70"/>
        <v>228</v>
      </c>
      <c r="J164" s="6">
        <f t="shared" si="70"/>
        <v>127</v>
      </c>
      <c r="K164" s="6">
        <f t="shared" si="70"/>
        <v>0</v>
      </c>
      <c r="S164" s="3"/>
    </row>
    <row r="165" spans="1:19" x14ac:dyDescent="0.2">
      <c r="A165" s="22" t="s">
        <v>31</v>
      </c>
      <c r="B165" s="19" t="s">
        <v>13</v>
      </c>
      <c r="C165" s="7" t="s">
        <v>14</v>
      </c>
      <c r="D165" s="4">
        <f t="shared" si="58"/>
        <v>0</v>
      </c>
      <c r="E165" s="4">
        <f>'[1]فنيون جدول 25'!E71</f>
        <v>0</v>
      </c>
      <c r="F165" s="4">
        <f>'[1]فنيون جدول 25'!F71</f>
        <v>0</v>
      </c>
      <c r="G165" s="4">
        <f>'[1]فنيون جدول 25'!G71</f>
        <v>0</v>
      </c>
      <c r="H165" s="4">
        <f>'[1]فنيون جدول 25'!H71</f>
        <v>0</v>
      </c>
      <c r="I165" s="5">
        <f>'[1]فنيون جدول 25'!I71</f>
        <v>0</v>
      </c>
      <c r="J165" s="4">
        <f>'[1]فنيون جدول 25'!J71</f>
        <v>0</v>
      </c>
      <c r="K165" s="5">
        <f>'[1]فنيون جدول 25'!K71</f>
        <v>0</v>
      </c>
    </row>
    <row r="166" spans="1:19" x14ac:dyDescent="0.2">
      <c r="A166" s="22"/>
      <c r="B166" s="19"/>
      <c r="C166" s="7" t="s">
        <v>15</v>
      </c>
      <c r="D166" s="4">
        <f t="shared" si="58"/>
        <v>2</v>
      </c>
      <c r="E166" s="4">
        <f>'[1]فنيون جدول 25'!E72</f>
        <v>0</v>
      </c>
      <c r="F166" s="4">
        <f>'[1]فنيون جدول 25'!F72</f>
        <v>2</v>
      </c>
      <c r="G166" s="4">
        <f>'[1]فنيون جدول 25'!G72</f>
        <v>0</v>
      </c>
      <c r="H166" s="4">
        <f>'[1]فنيون جدول 25'!H72</f>
        <v>0</v>
      </c>
      <c r="I166" s="5">
        <f>'[1]فنيون جدول 25'!I72</f>
        <v>0</v>
      </c>
      <c r="J166" s="4">
        <f>'[1]فنيون جدول 25'!J72</f>
        <v>0</v>
      </c>
      <c r="K166" s="5">
        <f>'[1]فنيون جدول 25'!K72</f>
        <v>0</v>
      </c>
    </row>
    <row r="167" spans="1:19" x14ac:dyDescent="0.2">
      <c r="A167" s="22"/>
      <c r="B167" s="19"/>
      <c r="C167" s="6" t="s">
        <v>16</v>
      </c>
      <c r="D167" s="6">
        <f t="shared" si="58"/>
        <v>2</v>
      </c>
      <c r="E167" s="6">
        <f t="shared" ref="E167:K167" si="71">SUM(E165:E166)</f>
        <v>0</v>
      </c>
      <c r="F167" s="6">
        <f t="shared" si="71"/>
        <v>2</v>
      </c>
      <c r="G167" s="6">
        <f t="shared" si="71"/>
        <v>0</v>
      </c>
      <c r="H167" s="6">
        <f t="shared" si="71"/>
        <v>0</v>
      </c>
      <c r="I167" s="6">
        <f t="shared" si="71"/>
        <v>0</v>
      </c>
      <c r="J167" s="6">
        <f t="shared" si="71"/>
        <v>0</v>
      </c>
      <c r="K167" s="6">
        <f t="shared" si="71"/>
        <v>0</v>
      </c>
    </row>
    <row r="168" spans="1:19" ht="12.75" customHeight="1" x14ac:dyDescent="0.2">
      <c r="A168" s="22"/>
      <c r="B168" s="19" t="s">
        <v>17</v>
      </c>
      <c r="C168" s="7" t="s">
        <v>14</v>
      </c>
      <c r="D168" s="4">
        <f t="shared" si="58"/>
        <v>14</v>
      </c>
      <c r="E168" s="4">
        <f>'[1]فنيون جدول 25'!E74</f>
        <v>0</v>
      </c>
      <c r="F168" s="4">
        <f>'[1]فنيون جدول 25'!F74</f>
        <v>3</v>
      </c>
      <c r="G168" s="4">
        <f>'[1]فنيون جدول 25'!G74</f>
        <v>0</v>
      </c>
      <c r="H168" s="4">
        <f>'[1]فنيون جدول 25'!H74</f>
        <v>2</v>
      </c>
      <c r="I168" s="5">
        <f>'[1]فنيون جدول 25'!I74</f>
        <v>8</v>
      </c>
      <c r="J168" s="4">
        <f>'[1]فنيون جدول 25'!J74</f>
        <v>1</v>
      </c>
      <c r="K168" s="5">
        <f>'[1]فنيون جدول 25'!K74</f>
        <v>0</v>
      </c>
    </row>
    <row r="169" spans="1:19" x14ac:dyDescent="0.2">
      <c r="A169" s="22"/>
      <c r="B169" s="19"/>
      <c r="C169" s="7" t="s">
        <v>15</v>
      </c>
      <c r="D169" s="4">
        <f t="shared" si="58"/>
        <v>7</v>
      </c>
      <c r="E169" s="4">
        <f>'[1]فنيون جدول 25'!E75</f>
        <v>0</v>
      </c>
      <c r="F169" s="4">
        <f>'[1]فنيون جدول 25'!F75</f>
        <v>3</v>
      </c>
      <c r="G169" s="4">
        <f>'[1]فنيون جدول 25'!G75</f>
        <v>0</v>
      </c>
      <c r="H169" s="4">
        <f>'[1]فنيون جدول 25'!H75</f>
        <v>0</v>
      </c>
      <c r="I169" s="5">
        <f>'[1]فنيون جدول 25'!I75</f>
        <v>4</v>
      </c>
      <c r="J169" s="4">
        <f>'[1]فنيون جدول 25'!J75</f>
        <v>0</v>
      </c>
      <c r="K169" s="5">
        <f>'[1]فنيون جدول 25'!K75</f>
        <v>0</v>
      </c>
    </row>
    <row r="170" spans="1:19" x14ac:dyDescent="0.2">
      <c r="A170" s="22"/>
      <c r="B170" s="19"/>
      <c r="C170" s="6" t="s">
        <v>16</v>
      </c>
      <c r="D170" s="6">
        <f t="shared" si="58"/>
        <v>21</v>
      </c>
      <c r="E170" s="6">
        <f t="shared" ref="E170:K170" si="72">SUM(E168:E169)</f>
        <v>0</v>
      </c>
      <c r="F170" s="6">
        <f t="shared" si="72"/>
        <v>6</v>
      </c>
      <c r="G170" s="6">
        <f t="shared" si="72"/>
        <v>0</v>
      </c>
      <c r="H170" s="6">
        <f t="shared" si="72"/>
        <v>2</v>
      </c>
      <c r="I170" s="6">
        <f t="shared" si="72"/>
        <v>12</v>
      </c>
      <c r="J170" s="6">
        <f t="shared" si="72"/>
        <v>1</v>
      </c>
      <c r="K170" s="6">
        <f t="shared" si="72"/>
        <v>0</v>
      </c>
    </row>
    <row r="171" spans="1:19" x14ac:dyDescent="0.2">
      <c r="A171" s="22"/>
      <c r="B171" s="20" t="s">
        <v>4</v>
      </c>
      <c r="C171" s="7" t="s">
        <v>14</v>
      </c>
      <c r="D171" s="4">
        <f t="shared" si="58"/>
        <v>14</v>
      </c>
      <c r="E171" s="4">
        <f t="shared" ref="E171:K172" si="73">SUM(E165,E168)</f>
        <v>0</v>
      </c>
      <c r="F171" s="4">
        <f t="shared" si="73"/>
        <v>3</v>
      </c>
      <c r="G171" s="4">
        <f t="shared" si="73"/>
        <v>0</v>
      </c>
      <c r="H171" s="4">
        <f t="shared" si="73"/>
        <v>2</v>
      </c>
      <c r="I171" s="5">
        <f t="shared" si="73"/>
        <v>8</v>
      </c>
      <c r="J171" s="4">
        <f t="shared" si="73"/>
        <v>1</v>
      </c>
      <c r="K171" s="5">
        <f t="shared" si="73"/>
        <v>0</v>
      </c>
    </row>
    <row r="172" spans="1:19" x14ac:dyDescent="0.2">
      <c r="A172" s="22"/>
      <c r="B172" s="20"/>
      <c r="C172" s="7" t="s">
        <v>15</v>
      </c>
      <c r="D172" s="4">
        <f t="shared" si="58"/>
        <v>9</v>
      </c>
      <c r="E172" s="4">
        <f t="shared" si="73"/>
        <v>0</v>
      </c>
      <c r="F172" s="4">
        <f t="shared" si="73"/>
        <v>5</v>
      </c>
      <c r="G172" s="4">
        <f t="shared" si="73"/>
        <v>0</v>
      </c>
      <c r="H172" s="4">
        <f t="shared" si="73"/>
        <v>0</v>
      </c>
      <c r="I172" s="5">
        <f t="shared" si="73"/>
        <v>4</v>
      </c>
      <c r="J172" s="4">
        <f t="shared" si="73"/>
        <v>0</v>
      </c>
      <c r="K172" s="5">
        <f t="shared" si="73"/>
        <v>0</v>
      </c>
    </row>
    <row r="173" spans="1:19" x14ac:dyDescent="0.2">
      <c r="A173" s="22"/>
      <c r="B173" s="20"/>
      <c r="C173" s="6" t="s">
        <v>16</v>
      </c>
      <c r="D173" s="6">
        <f t="shared" si="58"/>
        <v>23</v>
      </c>
      <c r="E173" s="6">
        <f t="shared" ref="E173:K173" si="74">SUM(E171:E172)</f>
        <v>0</v>
      </c>
      <c r="F173" s="6">
        <f t="shared" si="74"/>
        <v>8</v>
      </c>
      <c r="G173" s="6">
        <f t="shared" si="74"/>
        <v>0</v>
      </c>
      <c r="H173" s="6">
        <f t="shared" si="74"/>
        <v>2</v>
      </c>
      <c r="I173" s="6">
        <f t="shared" si="74"/>
        <v>12</v>
      </c>
      <c r="J173" s="6">
        <f t="shared" si="74"/>
        <v>1</v>
      </c>
      <c r="K173" s="6">
        <f t="shared" si="74"/>
        <v>0</v>
      </c>
    </row>
    <row r="174" spans="1:19" ht="18" customHeight="1" x14ac:dyDescent="0.2">
      <c r="A174" s="22" t="s">
        <v>32</v>
      </c>
      <c r="B174" s="19" t="s">
        <v>13</v>
      </c>
      <c r="C174" s="7" t="s">
        <v>14</v>
      </c>
      <c r="D174" s="4">
        <f t="shared" si="58"/>
        <v>19</v>
      </c>
      <c r="E174" s="4">
        <f t="shared" ref="E174:K175" si="75">SUM(E138,E147,E156,E165)</f>
        <v>4</v>
      </c>
      <c r="F174" s="4">
        <f t="shared" si="75"/>
        <v>0</v>
      </c>
      <c r="G174" s="4">
        <f t="shared" si="75"/>
        <v>0</v>
      </c>
      <c r="H174" s="4">
        <f t="shared" si="75"/>
        <v>1</v>
      </c>
      <c r="I174" s="5">
        <f t="shared" si="75"/>
        <v>5</v>
      </c>
      <c r="J174" s="4">
        <f t="shared" si="75"/>
        <v>9</v>
      </c>
      <c r="K174" s="5">
        <f t="shared" si="75"/>
        <v>0</v>
      </c>
    </row>
    <row r="175" spans="1:19" ht="18" customHeight="1" x14ac:dyDescent="0.2">
      <c r="A175" s="22"/>
      <c r="B175" s="19"/>
      <c r="C175" s="7" t="s">
        <v>15</v>
      </c>
      <c r="D175" s="4">
        <f t="shared" si="58"/>
        <v>743</v>
      </c>
      <c r="E175" s="4">
        <f t="shared" si="75"/>
        <v>209</v>
      </c>
      <c r="F175" s="4">
        <f t="shared" si="75"/>
        <v>124</v>
      </c>
      <c r="G175" s="4">
        <f t="shared" si="75"/>
        <v>40</v>
      </c>
      <c r="H175" s="4">
        <f t="shared" si="75"/>
        <v>25</v>
      </c>
      <c r="I175" s="5">
        <f t="shared" si="75"/>
        <v>223</v>
      </c>
      <c r="J175" s="4">
        <f t="shared" si="75"/>
        <v>115</v>
      </c>
      <c r="K175" s="5">
        <f t="shared" si="75"/>
        <v>7</v>
      </c>
    </row>
    <row r="176" spans="1:19" ht="18" customHeight="1" x14ac:dyDescent="0.2">
      <c r="A176" s="22"/>
      <c r="B176" s="19"/>
      <c r="C176" s="6" t="s">
        <v>16</v>
      </c>
      <c r="D176" s="6">
        <f t="shared" si="58"/>
        <v>762</v>
      </c>
      <c r="E176" s="6">
        <f t="shared" ref="E176:K176" si="76">SUM(E174:E175)</f>
        <v>213</v>
      </c>
      <c r="F176" s="6">
        <f t="shared" si="76"/>
        <v>124</v>
      </c>
      <c r="G176" s="6">
        <f t="shared" si="76"/>
        <v>40</v>
      </c>
      <c r="H176" s="6">
        <f t="shared" si="76"/>
        <v>26</v>
      </c>
      <c r="I176" s="6">
        <f t="shared" si="76"/>
        <v>228</v>
      </c>
      <c r="J176" s="6">
        <f t="shared" si="76"/>
        <v>124</v>
      </c>
      <c r="K176" s="6">
        <f t="shared" si="76"/>
        <v>7</v>
      </c>
    </row>
    <row r="177" spans="1:11" ht="18" customHeight="1" x14ac:dyDescent="0.2">
      <c r="A177" s="22"/>
      <c r="B177" s="19" t="s">
        <v>17</v>
      </c>
      <c r="C177" s="7" t="s">
        <v>14</v>
      </c>
      <c r="D177" s="4">
        <f t="shared" si="58"/>
        <v>724</v>
      </c>
      <c r="E177" s="4">
        <f t="shared" ref="E177:K178" si="77">SUM(E141,E150,E159,E168)</f>
        <v>147</v>
      </c>
      <c r="F177" s="4">
        <f t="shared" si="77"/>
        <v>136</v>
      </c>
      <c r="G177" s="4">
        <f t="shared" si="77"/>
        <v>47</v>
      </c>
      <c r="H177" s="4">
        <f t="shared" si="77"/>
        <v>30</v>
      </c>
      <c r="I177" s="5">
        <f t="shared" si="77"/>
        <v>226</v>
      </c>
      <c r="J177" s="4">
        <f t="shared" si="77"/>
        <v>137</v>
      </c>
      <c r="K177" s="5">
        <f t="shared" si="77"/>
        <v>1</v>
      </c>
    </row>
    <row r="178" spans="1:11" ht="18" customHeight="1" x14ac:dyDescent="0.2">
      <c r="A178" s="22"/>
      <c r="B178" s="19"/>
      <c r="C178" s="7" t="s">
        <v>15</v>
      </c>
      <c r="D178" s="4">
        <f t="shared" si="58"/>
        <v>749</v>
      </c>
      <c r="E178" s="4">
        <f t="shared" si="77"/>
        <v>192</v>
      </c>
      <c r="F178" s="4">
        <f t="shared" si="77"/>
        <v>99</v>
      </c>
      <c r="G178" s="4">
        <f t="shared" si="77"/>
        <v>32</v>
      </c>
      <c r="H178" s="4">
        <f t="shared" si="77"/>
        <v>35</v>
      </c>
      <c r="I178" s="5">
        <f t="shared" si="77"/>
        <v>262</v>
      </c>
      <c r="J178" s="4">
        <f t="shared" si="77"/>
        <v>123</v>
      </c>
      <c r="K178" s="5">
        <f t="shared" si="77"/>
        <v>6</v>
      </c>
    </row>
    <row r="179" spans="1:11" ht="22.5" customHeight="1" x14ac:dyDescent="0.2">
      <c r="A179" s="22"/>
      <c r="B179" s="19"/>
      <c r="C179" s="6" t="s">
        <v>16</v>
      </c>
      <c r="D179" s="6">
        <f t="shared" si="58"/>
        <v>1473</v>
      </c>
      <c r="E179" s="6">
        <f t="shared" ref="E179:K179" si="78">SUM(E177:E178)</f>
        <v>339</v>
      </c>
      <c r="F179" s="6">
        <f t="shared" si="78"/>
        <v>235</v>
      </c>
      <c r="G179" s="6">
        <f t="shared" si="78"/>
        <v>79</v>
      </c>
      <c r="H179" s="6">
        <f t="shared" si="78"/>
        <v>65</v>
      </c>
      <c r="I179" s="6">
        <f t="shared" si="78"/>
        <v>488</v>
      </c>
      <c r="J179" s="6">
        <f t="shared" si="78"/>
        <v>260</v>
      </c>
      <c r="K179" s="6">
        <f t="shared" si="78"/>
        <v>7</v>
      </c>
    </row>
    <row r="180" spans="1:11" ht="24" customHeight="1" x14ac:dyDescent="0.2">
      <c r="A180" s="22"/>
      <c r="B180" s="20" t="s">
        <v>4</v>
      </c>
      <c r="C180" s="7" t="s">
        <v>14</v>
      </c>
      <c r="D180" s="4">
        <f t="shared" si="58"/>
        <v>743</v>
      </c>
      <c r="E180" s="4">
        <f t="shared" ref="E180:K181" si="79">SUM(E174,E177)</f>
        <v>151</v>
      </c>
      <c r="F180" s="4">
        <f t="shared" si="79"/>
        <v>136</v>
      </c>
      <c r="G180" s="4">
        <f t="shared" si="79"/>
        <v>47</v>
      </c>
      <c r="H180" s="4">
        <f t="shared" si="79"/>
        <v>31</v>
      </c>
      <c r="I180" s="5">
        <f t="shared" si="79"/>
        <v>231</v>
      </c>
      <c r="J180" s="4">
        <f t="shared" si="79"/>
        <v>146</v>
      </c>
      <c r="K180" s="5">
        <f t="shared" si="79"/>
        <v>1</v>
      </c>
    </row>
    <row r="181" spans="1:11" ht="24" customHeight="1" x14ac:dyDescent="0.2">
      <c r="A181" s="22"/>
      <c r="B181" s="20"/>
      <c r="C181" s="7" t="s">
        <v>15</v>
      </c>
      <c r="D181" s="4">
        <f t="shared" si="58"/>
        <v>1492</v>
      </c>
      <c r="E181" s="4">
        <f t="shared" si="79"/>
        <v>401</v>
      </c>
      <c r="F181" s="4">
        <f t="shared" si="79"/>
        <v>223</v>
      </c>
      <c r="G181" s="4">
        <f t="shared" si="79"/>
        <v>72</v>
      </c>
      <c r="H181" s="4">
        <f t="shared" si="79"/>
        <v>60</v>
      </c>
      <c r="I181" s="5">
        <f t="shared" si="79"/>
        <v>485</v>
      </c>
      <c r="J181" s="4">
        <f t="shared" si="79"/>
        <v>238</v>
      </c>
      <c r="K181" s="5">
        <f t="shared" si="79"/>
        <v>13</v>
      </c>
    </row>
    <row r="182" spans="1:11" ht="28.5" customHeight="1" x14ac:dyDescent="0.2">
      <c r="A182" s="22"/>
      <c r="B182" s="20"/>
      <c r="C182" s="6" t="s">
        <v>16</v>
      </c>
      <c r="D182" s="6">
        <f t="shared" si="58"/>
        <v>2235</v>
      </c>
      <c r="E182" s="6">
        <f t="shared" ref="E182:K182" si="80">SUM(E180:E181)</f>
        <v>552</v>
      </c>
      <c r="F182" s="6">
        <f t="shared" si="80"/>
        <v>359</v>
      </c>
      <c r="G182" s="6">
        <f t="shared" si="80"/>
        <v>119</v>
      </c>
      <c r="H182" s="6">
        <f t="shared" si="80"/>
        <v>91</v>
      </c>
      <c r="I182" s="6">
        <f t="shared" si="80"/>
        <v>716</v>
      </c>
      <c r="J182" s="6">
        <f t="shared" si="80"/>
        <v>384</v>
      </c>
      <c r="K182" s="6">
        <f t="shared" si="80"/>
        <v>14</v>
      </c>
    </row>
    <row r="183" spans="1:11" ht="28.5" customHeight="1" x14ac:dyDescent="0.2">
      <c r="A183" s="21" t="s">
        <v>21</v>
      </c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20.100000000000001" customHeight="1" x14ac:dyDescent="0.2">
      <c r="A184" s="15" t="s">
        <v>0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 ht="20.100000000000001" customHeight="1" x14ac:dyDescent="0.2">
      <c r="A185" s="23" t="s">
        <v>55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5"/>
    </row>
    <row r="186" spans="1:11" ht="20.100000000000001" customHeight="1" x14ac:dyDescent="0.2">
      <c r="A186" s="15" t="s">
        <v>46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 ht="19.5" customHeight="1" x14ac:dyDescent="0.2">
      <c r="A187" s="16" t="s">
        <v>1</v>
      </c>
      <c r="B187" s="17" t="s">
        <v>2</v>
      </c>
      <c r="C187" s="17" t="s">
        <v>3</v>
      </c>
      <c r="D187" s="27" t="s">
        <v>47</v>
      </c>
      <c r="E187" s="27"/>
      <c r="F187" s="27"/>
      <c r="G187" s="27"/>
      <c r="H187" s="27"/>
      <c r="I187" s="27"/>
      <c r="J187" s="27"/>
      <c r="K187" s="27"/>
    </row>
    <row r="188" spans="1:11" ht="28.5" customHeight="1" x14ac:dyDescent="0.2">
      <c r="A188" s="16"/>
      <c r="B188" s="17"/>
      <c r="C188" s="17"/>
      <c r="D188" s="6" t="s">
        <v>4</v>
      </c>
      <c r="E188" s="6" t="s">
        <v>5</v>
      </c>
      <c r="F188" s="6" t="s">
        <v>6</v>
      </c>
      <c r="G188" s="6" t="s">
        <v>7</v>
      </c>
      <c r="H188" s="6" t="s">
        <v>8</v>
      </c>
      <c r="I188" s="6" t="s">
        <v>9</v>
      </c>
      <c r="J188" s="6" t="s">
        <v>10</v>
      </c>
      <c r="K188" s="6" t="s">
        <v>11</v>
      </c>
    </row>
    <row r="189" spans="1:11" ht="15" customHeight="1" x14ac:dyDescent="0.2">
      <c r="A189" s="22" t="s">
        <v>33</v>
      </c>
      <c r="B189" s="19" t="s">
        <v>13</v>
      </c>
      <c r="C189" s="7" t="s">
        <v>14</v>
      </c>
      <c r="D189" s="4">
        <f t="shared" ref="D189:D224" si="81">SUM(E189:K189)</f>
        <v>1</v>
      </c>
      <c r="E189" s="4">
        <f>SUM('[1]تمريض جدول 21'!E32+'[1]تمريض جدول 21'!E27+'[1]تمريض جدول 21'!E22+'[1]تمريض جدول 21'!E17+'[1]تمريض جدول 21'!E12+'[1]تمريض جدول 21'!E7+'[1]تمريض جدول 21'!E37)</f>
        <v>0</v>
      </c>
      <c r="F189" s="4">
        <f>'[1]تمريض جدول 21'!F32+'[1]تمريض جدول 21'!F37+'[1]تمريض جدول 21'!F27+'[1]تمريض جدول 21'!F22+'[1]تمريض جدول 21'!F17+'[1]تمريض جدول 21'!F12+'[1]تمريض جدول 21'!F7</f>
        <v>1</v>
      </c>
      <c r="G189" s="4">
        <f>'[1]تمريض جدول 21'!G32+'[1]تمريض جدول 21'!G37+'[1]تمريض جدول 21'!G27+'[1]تمريض جدول 21'!G22+'[1]تمريض جدول 21'!G17+'[1]تمريض جدول 21'!G12+'[1]تمريض جدول 21'!G7</f>
        <v>0</v>
      </c>
      <c r="H189" s="4">
        <f>'[1]تمريض جدول 21'!H32+'[1]تمريض جدول 21'!H37+'[1]تمريض جدول 21'!H27+'[1]تمريض جدول 21'!H22+'[1]تمريض جدول 21'!H17+'[1]تمريض جدول 21'!H12+'[1]تمريض جدول 21'!H7</f>
        <v>0</v>
      </c>
      <c r="I189" s="5">
        <f>'[1]تمريض جدول 21'!I32+'[1]تمريض جدول 21'!I37+'[1]تمريض جدول 21'!I27+'[1]تمريض جدول 21'!I22+'[1]تمريض جدول 21'!I17+'[1]تمريض جدول 21'!I12+'[1]تمريض جدول 21'!I7</f>
        <v>0</v>
      </c>
      <c r="J189" s="4">
        <f>'[1]تمريض جدول 21'!J32+'[1]تمريض جدول 21'!J37+'[1]تمريض جدول 21'!J27+'[1]تمريض جدول 21'!J22+'[1]تمريض جدول 21'!J17+'[1]تمريض جدول 21'!J12+'[1]تمريض جدول 21'!J7</f>
        <v>0</v>
      </c>
      <c r="K189" s="5">
        <f>'[1]تمريض جدول 21'!K32+'[1]تمريض جدول 21'!K37+'[1]تمريض جدول 21'!K27+'[1]تمريض جدول 21'!K22+'[1]تمريض جدول 21'!K17+'[1]تمريض جدول 21'!K12+'[1]تمريض جدول 21'!K7</f>
        <v>0</v>
      </c>
    </row>
    <row r="190" spans="1:11" ht="15" customHeight="1" x14ac:dyDescent="0.2">
      <c r="A190" s="22"/>
      <c r="B190" s="19"/>
      <c r="C190" s="7" t="s">
        <v>15</v>
      </c>
      <c r="D190" s="4">
        <f t="shared" si="81"/>
        <v>306</v>
      </c>
      <c r="E190" s="4">
        <f>SUM('[1]تمريض جدول 21'!E33+'[1]تمريض جدول 21'!E28+'[1]تمريض جدول 21'!E23+'[1]تمريض جدول 21'!E18+'[1]تمريض جدول 21'!E13+'[1]تمريض جدول 21'!E8+'[1]تمريض جدول 21'!E38)</f>
        <v>74</v>
      </c>
      <c r="F190" s="4">
        <f>'[1]تمريض جدول 21'!F33+'[1]تمريض جدول 21'!F38+'[1]تمريض جدول 21'!F28+'[1]تمريض جدول 21'!F23+'[1]تمريض جدول 21'!F18+'[1]تمريض جدول 21'!F13+'[1]تمريض جدول 21'!F8</f>
        <v>125</v>
      </c>
      <c r="G190" s="4">
        <f>'[1]تمريض جدول 21'!G33+'[1]تمريض جدول 21'!G38+'[1]تمريض جدول 21'!G28+'[1]تمريض جدول 21'!G23+'[1]تمريض جدول 21'!G18+'[1]تمريض جدول 21'!G13+'[1]تمريض جدول 21'!G8</f>
        <v>6</v>
      </c>
      <c r="H190" s="4">
        <f>'[1]تمريض جدول 21'!H33+'[1]تمريض جدول 21'!H38+'[1]تمريض جدول 21'!H28+'[1]تمريض جدول 21'!H23+'[1]تمريض جدول 21'!H18+'[1]تمريض جدول 21'!H13+'[1]تمريض جدول 21'!H8</f>
        <v>7</v>
      </c>
      <c r="I190" s="5">
        <f>'[1]تمريض جدول 21'!I33+'[1]تمريض جدول 21'!I38+'[1]تمريض جدول 21'!I28+'[1]تمريض جدول 21'!I23+'[1]تمريض جدول 21'!I18+'[1]تمريض جدول 21'!I13+'[1]تمريض جدول 21'!I8</f>
        <v>78</v>
      </c>
      <c r="J190" s="4">
        <f>'[1]تمريض جدول 21'!J33+'[1]تمريض جدول 21'!J38+'[1]تمريض جدول 21'!J28+'[1]تمريض جدول 21'!J23+'[1]تمريض جدول 21'!J18+'[1]تمريض جدول 21'!J13+'[1]تمريض جدول 21'!J8</f>
        <v>14</v>
      </c>
      <c r="K190" s="5">
        <f>'[1]تمريض جدول 21'!K33+'[1]تمريض جدول 21'!K38+'[1]تمريض جدول 21'!K28+'[1]تمريض جدول 21'!K23+'[1]تمريض جدول 21'!K18+'[1]تمريض جدول 21'!K13+'[1]تمريض جدول 21'!K8</f>
        <v>2</v>
      </c>
    </row>
    <row r="191" spans="1:11" ht="20.25" customHeight="1" x14ac:dyDescent="0.2">
      <c r="A191" s="22"/>
      <c r="B191" s="19"/>
      <c r="C191" s="6" t="s">
        <v>16</v>
      </c>
      <c r="D191" s="6">
        <f t="shared" si="81"/>
        <v>307</v>
      </c>
      <c r="E191" s="6">
        <f t="shared" ref="E191:K191" si="82">SUM(E189:E190)</f>
        <v>74</v>
      </c>
      <c r="F191" s="6">
        <f t="shared" si="82"/>
        <v>126</v>
      </c>
      <c r="G191" s="6">
        <f t="shared" si="82"/>
        <v>6</v>
      </c>
      <c r="H191" s="6">
        <f t="shared" si="82"/>
        <v>7</v>
      </c>
      <c r="I191" s="6">
        <f t="shared" si="82"/>
        <v>78</v>
      </c>
      <c r="J191" s="6">
        <f t="shared" si="82"/>
        <v>14</v>
      </c>
      <c r="K191" s="6">
        <f t="shared" si="82"/>
        <v>2</v>
      </c>
    </row>
    <row r="192" spans="1:11" ht="15" customHeight="1" x14ac:dyDescent="0.2">
      <c r="A192" s="22"/>
      <c r="B192" s="19" t="s">
        <v>17</v>
      </c>
      <c r="C192" s="7" t="s">
        <v>14</v>
      </c>
      <c r="D192" s="4">
        <f t="shared" si="81"/>
        <v>289</v>
      </c>
      <c r="E192" s="4">
        <f>'[1]تمريض جدول 21'!E39+'[1]تمريض جدول 21'!E34+'[1]تمريض جدول 21'!E29+'[1]تمريض جدول 21'!E24+'[1]تمريض جدول 21'!E19+'[1]تمريض جدول 21'!E14+'[1]تمريض جدول 21'!E9</f>
        <v>46</v>
      </c>
      <c r="F192" s="4">
        <f>'[1]تمريض جدول 21'!F39+'[1]تمريض جدول 21'!F34+'[1]تمريض جدول 21'!F29+'[1]تمريض جدول 21'!F24+'[1]تمريض جدول 21'!F19+'[1]تمريض جدول 21'!F14+'[1]تمريض جدول 21'!F9</f>
        <v>55</v>
      </c>
      <c r="G192" s="4">
        <f>'[1]تمريض جدول 21'!G39+'[1]تمريض جدول 21'!G34+'[1]تمريض جدول 21'!G29+'[1]تمريض جدول 21'!G24+'[1]تمريض جدول 21'!G19+'[1]تمريض جدول 21'!G14+'[1]تمريض جدول 21'!G9</f>
        <v>13</v>
      </c>
      <c r="H192" s="4">
        <f>'[1]تمريض جدول 21'!H39+'[1]تمريض جدول 21'!H34+'[1]تمريض جدول 21'!H29+'[1]تمريض جدول 21'!H24+'[1]تمريض جدول 21'!H19+'[1]تمريض جدول 21'!H14+'[1]تمريض جدول 21'!H9</f>
        <v>7</v>
      </c>
      <c r="I192" s="5">
        <f>'[1]تمريض جدول 21'!I39+'[1]تمريض جدول 21'!I34+'[1]تمريض جدول 21'!I29+'[1]تمريض جدول 21'!I24+'[1]تمريض جدول 21'!I19+'[1]تمريض جدول 21'!I14+'[1]تمريض جدول 21'!I9</f>
        <v>112</v>
      </c>
      <c r="J192" s="4">
        <f>'[1]تمريض جدول 21'!J39+'[1]تمريض جدول 21'!J34+'[1]تمريض جدول 21'!J29+'[1]تمريض جدول 21'!J24+'[1]تمريض جدول 21'!J19+'[1]تمريض جدول 21'!J14+'[1]تمريض جدول 21'!J9</f>
        <v>56</v>
      </c>
      <c r="K192" s="5">
        <f>'[1]تمريض جدول 21'!K39+'[1]تمريض جدول 21'!K34+'[1]تمريض جدول 21'!K29+'[1]تمريض جدول 21'!K24+'[1]تمريض جدول 21'!K19+'[1]تمريض جدول 21'!K14+'[1]تمريض جدول 21'!K9</f>
        <v>0</v>
      </c>
    </row>
    <row r="193" spans="1:11" ht="15" customHeight="1" x14ac:dyDescent="0.2">
      <c r="A193" s="22"/>
      <c r="B193" s="19"/>
      <c r="C193" s="7" t="s">
        <v>15</v>
      </c>
      <c r="D193" s="4">
        <f t="shared" si="81"/>
        <v>2209</v>
      </c>
      <c r="E193" s="4">
        <f>'[1]تمريض جدول 21'!E40+'[1]تمريض جدول 21'!E35+'[1]تمريض جدول 21'!E30+'[1]تمريض جدول 21'!E25+'[1]تمريض جدول 21'!E20+'[1]تمريض جدول 21'!E15+'[1]تمريض جدول 21'!E10</f>
        <v>383</v>
      </c>
      <c r="F193" s="4">
        <f>'[1]تمريض جدول 21'!F40+'[1]تمريض جدول 21'!F35+'[1]تمريض جدول 21'!F30+'[1]تمريض جدول 21'!F25+'[1]تمريض جدول 21'!F20+'[1]تمريض جدول 21'!F15+'[1]تمريض جدول 21'!F10</f>
        <v>424</v>
      </c>
      <c r="G193" s="4">
        <f>'[1]تمريض جدول 21'!G40+'[1]تمريض جدول 21'!G35+'[1]تمريض جدول 21'!G30+'[1]تمريض جدول 21'!G25+'[1]تمريض جدول 21'!G20+'[1]تمريض جدول 21'!G15+'[1]تمريض جدول 21'!G10</f>
        <v>168</v>
      </c>
      <c r="H193" s="4">
        <f>'[1]تمريض جدول 21'!H40+'[1]تمريض جدول 21'!H35+'[1]تمريض جدول 21'!H30+'[1]تمريض جدول 21'!H25+'[1]تمريض جدول 21'!H20+'[1]تمريض جدول 21'!H15+'[1]تمريض جدول 21'!H10</f>
        <v>52</v>
      </c>
      <c r="I193" s="5">
        <f>'[1]تمريض جدول 21'!I40+'[1]تمريض جدول 21'!I35+'[1]تمريض جدول 21'!I30+'[1]تمريض جدول 21'!I25+'[1]تمريض جدول 21'!I20+'[1]تمريض جدول 21'!I15+'[1]تمريض جدول 21'!I10</f>
        <v>896</v>
      </c>
      <c r="J193" s="4">
        <f>'[1]تمريض جدول 21'!J40+'[1]تمريض جدول 21'!J35+'[1]تمريض جدول 21'!J30+'[1]تمريض جدول 21'!J25+'[1]تمريض جدول 21'!J20+'[1]تمريض جدول 21'!J15+'[1]تمريض جدول 21'!J10</f>
        <v>286</v>
      </c>
      <c r="K193" s="5">
        <f>'[1]تمريض جدول 21'!K40+'[1]تمريض جدول 21'!K35+'[1]تمريض جدول 21'!K30+'[1]تمريض جدول 21'!K25+'[1]تمريض جدول 21'!K20+'[1]تمريض جدول 21'!K15+'[1]تمريض جدول 21'!K10</f>
        <v>0</v>
      </c>
    </row>
    <row r="194" spans="1:11" ht="20.25" customHeight="1" x14ac:dyDescent="0.2">
      <c r="A194" s="22"/>
      <c r="B194" s="19"/>
      <c r="C194" s="6" t="s">
        <v>16</v>
      </c>
      <c r="D194" s="6">
        <f t="shared" si="81"/>
        <v>2498</v>
      </c>
      <c r="E194" s="6">
        <f t="shared" ref="E194:K194" si="83">SUM(E192:E193)</f>
        <v>429</v>
      </c>
      <c r="F194" s="6">
        <f t="shared" si="83"/>
        <v>479</v>
      </c>
      <c r="G194" s="6">
        <f t="shared" si="83"/>
        <v>181</v>
      </c>
      <c r="H194" s="6">
        <f t="shared" si="83"/>
        <v>59</v>
      </c>
      <c r="I194" s="6">
        <f t="shared" si="83"/>
        <v>1008</v>
      </c>
      <c r="J194" s="6">
        <f t="shared" si="83"/>
        <v>342</v>
      </c>
      <c r="K194" s="6">
        <f t="shared" si="83"/>
        <v>0</v>
      </c>
    </row>
    <row r="195" spans="1:11" ht="15" customHeight="1" x14ac:dyDescent="0.2">
      <c r="A195" s="22"/>
      <c r="B195" s="19" t="s">
        <v>4</v>
      </c>
      <c r="C195" s="7" t="s">
        <v>14</v>
      </c>
      <c r="D195" s="4">
        <f t="shared" si="81"/>
        <v>290</v>
      </c>
      <c r="E195" s="4">
        <f t="shared" ref="E195:K196" si="84">SUM(E189,E192)</f>
        <v>46</v>
      </c>
      <c r="F195" s="4">
        <f t="shared" si="84"/>
        <v>56</v>
      </c>
      <c r="G195" s="4">
        <f t="shared" si="84"/>
        <v>13</v>
      </c>
      <c r="H195" s="4">
        <f t="shared" si="84"/>
        <v>7</v>
      </c>
      <c r="I195" s="5">
        <f t="shared" si="84"/>
        <v>112</v>
      </c>
      <c r="J195" s="4">
        <f t="shared" si="84"/>
        <v>56</v>
      </c>
      <c r="K195" s="5">
        <f t="shared" si="84"/>
        <v>0</v>
      </c>
    </row>
    <row r="196" spans="1:11" ht="15" customHeight="1" x14ac:dyDescent="0.2">
      <c r="A196" s="22"/>
      <c r="B196" s="19"/>
      <c r="C196" s="7" t="s">
        <v>15</v>
      </c>
      <c r="D196" s="4">
        <f t="shared" si="81"/>
        <v>2515</v>
      </c>
      <c r="E196" s="4">
        <f t="shared" si="84"/>
        <v>457</v>
      </c>
      <c r="F196" s="4">
        <f t="shared" si="84"/>
        <v>549</v>
      </c>
      <c r="G196" s="4">
        <f t="shared" si="84"/>
        <v>174</v>
      </c>
      <c r="H196" s="4">
        <f t="shared" si="84"/>
        <v>59</v>
      </c>
      <c r="I196" s="5">
        <f t="shared" si="84"/>
        <v>974</v>
      </c>
      <c r="J196" s="4">
        <f t="shared" si="84"/>
        <v>300</v>
      </c>
      <c r="K196" s="5">
        <f t="shared" si="84"/>
        <v>2</v>
      </c>
    </row>
    <row r="197" spans="1:11" ht="20.25" customHeight="1" x14ac:dyDescent="0.2">
      <c r="A197" s="22"/>
      <c r="B197" s="19"/>
      <c r="C197" s="6" t="s">
        <v>16</v>
      </c>
      <c r="D197" s="6">
        <f t="shared" si="81"/>
        <v>2805</v>
      </c>
      <c r="E197" s="6">
        <f t="shared" ref="E197:K197" si="85">SUM(E195:E196)</f>
        <v>503</v>
      </c>
      <c r="F197" s="6">
        <f t="shared" si="85"/>
        <v>605</v>
      </c>
      <c r="G197" s="6">
        <f t="shared" si="85"/>
        <v>187</v>
      </c>
      <c r="H197" s="6">
        <f t="shared" si="85"/>
        <v>66</v>
      </c>
      <c r="I197" s="6">
        <f t="shared" si="85"/>
        <v>1086</v>
      </c>
      <c r="J197" s="6">
        <f t="shared" si="85"/>
        <v>356</v>
      </c>
      <c r="K197" s="6">
        <f t="shared" si="85"/>
        <v>2</v>
      </c>
    </row>
    <row r="198" spans="1:11" ht="15" customHeight="1" x14ac:dyDescent="0.2">
      <c r="A198" s="22" t="s">
        <v>34</v>
      </c>
      <c r="B198" s="19" t="s">
        <v>13</v>
      </c>
      <c r="C198" s="7" t="s">
        <v>14</v>
      </c>
      <c r="D198" s="4">
        <f t="shared" si="81"/>
        <v>0</v>
      </c>
      <c r="E198" s="4">
        <f>SUM('[1]تمريض جدول 21'!E42,'[1]تمريض جدول 21'!E47)</f>
        <v>0</v>
      </c>
      <c r="F198" s="4">
        <f>SUM('[1]تمريض جدول 21'!F42,'[1]تمريض جدول 21'!F47)</f>
        <v>0</v>
      </c>
      <c r="G198" s="4">
        <f>SUM('[1]تمريض جدول 21'!G42,'[1]تمريض جدول 21'!G47)</f>
        <v>0</v>
      </c>
      <c r="H198" s="4">
        <f>SUM('[1]تمريض جدول 21'!H42,'[1]تمريض جدول 21'!H47)</f>
        <v>0</v>
      </c>
      <c r="I198" s="5">
        <f>SUM('[1]تمريض جدول 21'!I42,'[1]تمريض جدول 21'!I47)</f>
        <v>0</v>
      </c>
      <c r="J198" s="4">
        <f>SUM('[1]تمريض جدول 21'!J42,'[1]تمريض جدول 21'!J47)</f>
        <v>0</v>
      </c>
      <c r="K198" s="5">
        <f>SUM('[1]تمريض جدول 21'!K42,'[1]تمريض جدول 21'!K47)</f>
        <v>0</v>
      </c>
    </row>
    <row r="199" spans="1:11" ht="15" customHeight="1" x14ac:dyDescent="0.2">
      <c r="A199" s="22"/>
      <c r="B199" s="19"/>
      <c r="C199" s="7" t="s">
        <v>15</v>
      </c>
      <c r="D199" s="4">
        <f t="shared" si="81"/>
        <v>2</v>
      </c>
      <c r="E199" s="4">
        <f>SUM('[1]تمريض جدول 21'!E43,'[1]تمريض جدول 21'!E48)</f>
        <v>0</v>
      </c>
      <c r="F199" s="4">
        <f>SUM('[1]تمريض جدول 21'!F43,'[1]تمريض جدول 21'!F48)</f>
        <v>0</v>
      </c>
      <c r="G199" s="4">
        <f>SUM('[1]تمريض جدول 21'!G43,'[1]تمريض جدول 21'!G48)</f>
        <v>0</v>
      </c>
      <c r="H199" s="4">
        <f>SUM('[1]تمريض جدول 21'!H43,'[1]تمريض جدول 21'!H48)</f>
        <v>0</v>
      </c>
      <c r="I199" s="5">
        <f>SUM('[1]تمريض جدول 21'!I43,'[1]تمريض جدول 21'!I48)</f>
        <v>2</v>
      </c>
      <c r="J199" s="4">
        <f>SUM('[1]تمريض جدول 21'!J43,'[1]تمريض جدول 21'!J48)</f>
        <v>0</v>
      </c>
      <c r="K199" s="5">
        <f>SUM('[1]تمريض جدول 21'!K43,'[1]تمريض جدول 21'!K48)</f>
        <v>0</v>
      </c>
    </row>
    <row r="200" spans="1:11" ht="20.25" customHeight="1" x14ac:dyDescent="0.2">
      <c r="A200" s="22"/>
      <c r="B200" s="19"/>
      <c r="C200" s="6" t="s">
        <v>16</v>
      </c>
      <c r="D200" s="6">
        <f t="shared" si="81"/>
        <v>2</v>
      </c>
      <c r="E200" s="6">
        <f t="shared" ref="E200:K200" si="86">SUM(E198:E199)</f>
        <v>0</v>
      </c>
      <c r="F200" s="6">
        <f t="shared" si="86"/>
        <v>0</v>
      </c>
      <c r="G200" s="6">
        <f t="shared" si="86"/>
        <v>0</v>
      </c>
      <c r="H200" s="6">
        <f t="shared" si="86"/>
        <v>0</v>
      </c>
      <c r="I200" s="6">
        <f t="shared" si="86"/>
        <v>2</v>
      </c>
      <c r="J200" s="6">
        <f t="shared" si="86"/>
        <v>0</v>
      </c>
      <c r="K200" s="6">
        <f t="shared" si="86"/>
        <v>0</v>
      </c>
    </row>
    <row r="201" spans="1:11" ht="15" customHeight="1" x14ac:dyDescent="0.2">
      <c r="A201" s="22"/>
      <c r="B201" s="19" t="s">
        <v>17</v>
      </c>
      <c r="C201" s="7" t="s">
        <v>14</v>
      </c>
      <c r="D201" s="4">
        <f t="shared" si="81"/>
        <v>170</v>
      </c>
      <c r="E201" s="4">
        <f>SUM('[1]تمريض جدول 21'!E44,'[1]تمريض جدول 21'!E49)</f>
        <v>26</v>
      </c>
      <c r="F201" s="4">
        <f>SUM('[1]تمريض جدول 21'!F44,'[1]تمريض جدول 21'!F49)</f>
        <v>27</v>
      </c>
      <c r="G201" s="4">
        <f>SUM('[1]تمريض جدول 21'!G44,'[1]تمريض جدول 21'!G49)</f>
        <v>8</v>
      </c>
      <c r="H201" s="4">
        <f>SUM('[1]تمريض جدول 21'!H44,'[1]تمريض جدول 21'!H49)</f>
        <v>5</v>
      </c>
      <c r="I201" s="5">
        <f>SUM('[1]تمريض جدول 21'!I44,'[1]تمريض جدول 21'!I49)</f>
        <v>73</v>
      </c>
      <c r="J201" s="4">
        <f>SUM('[1]تمريض جدول 21'!J44,'[1]تمريض جدول 21'!J49)</f>
        <v>31</v>
      </c>
      <c r="K201" s="5">
        <f>SUM('[1]تمريض جدول 21'!K44,'[1]تمريض جدول 21'!K49)</f>
        <v>0</v>
      </c>
    </row>
    <row r="202" spans="1:11" ht="15" customHeight="1" x14ac:dyDescent="0.2">
      <c r="A202" s="22"/>
      <c r="B202" s="19"/>
      <c r="C202" s="7" t="s">
        <v>15</v>
      </c>
      <c r="D202" s="4">
        <f t="shared" si="81"/>
        <v>584</v>
      </c>
      <c r="E202" s="4">
        <f>SUM('[1]تمريض جدول 21'!E45,'[1]تمريض جدول 21'!E50)</f>
        <v>97</v>
      </c>
      <c r="F202" s="4">
        <f>SUM('[1]تمريض جدول 21'!F45,'[1]تمريض جدول 21'!F50)</f>
        <v>147</v>
      </c>
      <c r="G202" s="4">
        <f>SUM('[1]تمريض جدول 21'!G45,'[1]تمريض جدول 21'!G50)</f>
        <v>62</v>
      </c>
      <c r="H202" s="4">
        <f>SUM('[1]تمريض جدول 21'!H45,'[1]تمريض جدول 21'!H50)</f>
        <v>18</v>
      </c>
      <c r="I202" s="5">
        <f>SUM('[1]تمريض جدول 21'!I45,'[1]تمريض جدول 21'!I50)</f>
        <v>202</v>
      </c>
      <c r="J202" s="4">
        <f>SUM('[1]تمريض جدول 21'!J45,'[1]تمريض جدول 21'!J50)</f>
        <v>58</v>
      </c>
      <c r="K202" s="5">
        <f>SUM('[1]تمريض جدول 21'!K45,'[1]تمريض جدول 21'!K50)</f>
        <v>0</v>
      </c>
    </row>
    <row r="203" spans="1:11" ht="20.25" customHeight="1" x14ac:dyDescent="0.2">
      <c r="A203" s="22"/>
      <c r="B203" s="19"/>
      <c r="C203" s="6" t="s">
        <v>16</v>
      </c>
      <c r="D203" s="6">
        <f t="shared" si="81"/>
        <v>754</v>
      </c>
      <c r="E203" s="6">
        <f t="shared" ref="E203:K203" si="87">SUM(E201:E202)</f>
        <v>123</v>
      </c>
      <c r="F203" s="6">
        <f t="shared" si="87"/>
        <v>174</v>
      </c>
      <c r="G203" s="6">
        <f t="shared" si="87"/>
        <v>70</v>
      </c>
      <c r="H203" s="6">
        <f t="shared" si="87"/>
        <v>23</v>
      </c>
      <c r="I203" s="6">
        <f t="shared" si="87"/>
        <v>275</v>
      </c>
      <c r="J203" s="6">
        <f t="shared" si="87"/>
        <v>89</v>
      </c>
      <c r="K203" s="6">
        <f t="shared" si="87"/>
        <v>0</v>
      </c>
    </row>
    <row r="204" spans="1:11" ht="15" customHeight="1" x14ac:dyDescent="0.2">
      <c r="A204" s="22"/>
      <c r="B204" s="19" t="s">
        <v>4</v>
      </c>
      <c r="C204" s="7" t="s">
        <v>14</v>
      </c>
      <c r="D204" s="4">
        <f t="shared" si="81"/>
        <v>170</v>
      </c>
      <c r="E204" s="4">
        <f t="shared" ref="E204:K205" si="88">SUM(E198,E201)</f>
        <v>26</v>
      </c>
      <c r="F204" s="4">
        <f t="shared" si="88"/>
        <v>27</v>
      </c>
      <c r="G204" s="4">
        <f t="shared" si="88"/>
        <v>8</v>
      </c>
      <c r="H204" s="4">
        <f t="shared" si="88"/>
        <v>5</v>
      </c>
      <c r="I204" s="5">
        <f t="shared" si="88"/>
        <v>73</v>
      </c>
      <c r="J204" s="4">
        <f t="shared" si="88"/>
        <v>31</v>
      </c>
      <c r="K204" s="5">
        <f t="shared" si="88"/>
        <v>0</v>
      </c>
    </row>
    <row r="205" spans="1:11" ht="15" customHeight="1" x14ac:dyDescent="0.2">
      <c r="A205" s="22"/>
      <c r="B205" s="19"/>
      <c r="C205" s="7" t="s">
        <v>15</v>
      </c>
      <c r="D205" s="4">
        <f t="shared" si="81"/>
        <v>586</v>
      </c>
      <c r="E205" s="4">
        <f t="shared" si="88"/>
        <v>97</v>
      </c>
      <c r="F205" s="4">
        <f t="shared" si="88"/>
        <v>147</v>
      </c>
      <c r="G205" s="4">
        <f t="shared" si="88"/>
        <v>62</v>
      </c>
      <c r="H205" s="4">
        <f t="shared" si="88"/>
        <v>18</v>
      </c>
      <c r="I205" s="5">
        <f t="shared" si="88"/>
        <v>204</v>
      </c>
      <c r="J205" s="4">
        <f t="shared" si="88"/>
        <v>58</v>
      </c>
      <c r="K205" s="5">
        <f t="shared" si="88"/>
        <v>0</v>
      </c>
    </row>
    <row r="206" spans="1:11" ht="20.25" customHeight="1" x14ac:dyDescent="0.2">
      <c r="A206" s="22"/>
      <c r="B206" s="19"/>
      <c r="C206" s="6" t="s">
        <v>16</v>
      </c>
      <c r="D206" s="6">
        <f t="shared" si="81"/>
        <v>756</v>
      </c>
      <c r="E206" s="6">
        <f t="shared" ref="E206:K206" si="89">SUM(E204:E205)</f>
        <v>123</v>
      </c>
      <c r="F206" s="6">
        <f t="shared" si="89"/>
        <v>174</v>
      </c>
      <c r="G206" s="6">
        <f t="shared" si="89"/>
        <v>70</v>
      </c>
      <c r="H206" s="6">
        <f t="shared" si="89"/>
        <v>23</v>
      </c>
      <c r="I206" s="6">
        <f t="shared" si="89"/>
        <v>277</v>
      </c>
      <c r="J206" s="6">
        <f t="shared" si="89"/>
        <v>89</v>
      </c>
      <c r="K206" s="6">
        <f t="shared" si="89"/>
        <v>0</v>
      </c>
    </row>
    <row r="207" spans="1:11" ht="15" customHeight="1" x14ac:dyDescent="0.2">
      <c r="A207" s="22" t="s">
        <v>35</v>
      </c>
      <c r="B207" s="19" t="s">
        <v>13</v>
      </c>
      <c r="C207" s="7" t="s">
        <v>14</v>
      </c>
      <c r="D207" s="4">
        <f t="shared" si="81"/>
        <v>0</v>
      </c>
      <c r="E207" s="4">
        <f>SUM('[1]تمريض جدول 21'!E52)</f>
        <v>0</v>
      </c>
      <c r="F207" s="4">
        <f>SUM('[1]تمريض جدول 21'!F52)</f>
        <v>0</v>
      </c>
      <c r="G207" s="4">
        <f>SUM('[1]تمريض جدول 21'!G52)</f>
        <v>0</v>
      </c>
      <c r="H207" s="4">
        <f>SUM('[1]تمريض جدول 21'!H52)</f>
        <v>0</v>
      </c>
      <c r="I207" s="5">
        <f>SUM('[1]تمريض جدول 21'!I52)</f>
        <v>0</v>
      </c>
      <c r="J207" s="4">
        <f>SUM('[1]تمريض جدول 21'!J52)</f>
        <v>0</v>
      </c>
      <c r="K207" s="5">
        <f>SUM('[1]تمريض جدول 21'!K52)</f>
        <v>0</v>
      </c>
    </row>
    <row r="208" spans="1:11" ht="15" customHeight="1" x14ac:dyDescent="0.2">
      <c r="A208" s="22"/>
      <c r="B208" s="19"/>
      <c r="C208" s="7" t="s">
        <v>15</v>
      </c>
      <c r="D208" s="4">
        <f t="shared" si="81"/>
        <v>1</v>
      </c>
      <c r="E208" s="4">
        <f>SUM('[1]تمريض جدول 21'!E53)</f>
        <v>0</v>
      </c>
      <c r="F208" s="4">
        <f>SUM('[1]تمريض جدول 21'!F53)</f>
        <v>0</v>
      </c>
      <c r="G208" s="4">
        <f>SUM('[1]تمريض جدول 21'!G53)</f>
        <v>0</v>
      </c>
      <c r="H208" s="4">
        <f>SUM('[1]تمريض جدول 21'!H53)</f>
        <v>0</v>
      </c>
      <c r="I208" s="5">
        <f>SUM('[1]تمريض جدول 21'!I53)</f>
        <v>1</v>
      </c>
      <c r="J208" s="4">
        <f>SUM('[1]تمريض جدول 21'!J53)</f>
        <v>0</v>
      </c>
      <c r="K208" s="5">
        <f>SUM('[1]تمريض جدول 21'!K53)</f>
        <v>0</v>
      </c>
    </row>
    <row r="209" spans="1:11" ht="20.25" customHeight="1" x14ac:dyDescent="0.2">
      <c r="A209" s="22"/>
      <c r="B209" s="19"/>
      <c r="C209" s="6" t="s">
        <v>16</v>
      </c>
      <c r="D209" s="6">
        <f t="shared" si="81"/>
        <v>1</v>
      </c>
      <c r="E209" s="6">
        <f t="shared" ref="E209:K209" si="90">SUM(E207:E208)</f>
        <v>0</v>
      </c>
      <c r="F209" s="6">
        <f t="shared" si="90"/>
        <v>0</v>
      </c>
      <c r="G209" s="6">
        <f t="shared" si="90"/>
        <v>0</v>
      </c>
      <c r="H209" s="6">
        <f t="shared" si="90"/>
        <v>0</v>
      </c>
      <c r="I209" s="6">
        <f t="shared" si="90"/>
        <v>1</v>
      </c>
      <c r="J209" s="6">
        <f t="shared" si="90"/>
        <v>0</v>
      </c>
      <c r="K209" s="6">
        <f t="shared" si="90"/>
        <v>0</v>
      </c>
    </row>
    <row r="210" spans="1:11" ht="15" customHeight="1" x14ac:dyDescent="0.2">
      <c r="A210" s="22"/>
      <c r="B210" s="19" t="s">
        <v>17</v>
      </c>
      <c r="C210" s="7" t="s">
        <v>14</v>
      </c>
      <c r="D210" s="4">
        <f t="shared" si="81"/>
        <v>23</v>
      </c>
      <c r="E210" s="4">
        <f>SUM('[1]تمريض جدول 21'!E54)</f>
        <v>0</v>
      </c>
      <c r="F210" s="4">
        <f>SUM('[1]تمريض جدول 21'!F54)</f>
        <v>7</v>
      </c>
      <c r="G210" s="4">
        <f>SUM('[1]تمريض جدول 21'!G54)</f>
        <v>0</v>
      </c>
      <c r="H210" s="4">
        <f>SUM('[1]تمريض جدول 21'!H54)</f>
        <v>0</v>
      </c>
      <c r="I210" s="7">
        <f>SUM('[1]تمريض جدول 21'!I54)</f>
        <v>9</v>
      </c>
      <c r="J210" s="4">
        <f>SUM('[1]تمريض جدول 21'!J54)</f>
        <v>7</v>
      </c>
      <c r="K210" s="5">
        <f>SUM('[1]تمريض جدول 21'!K54)</f>
        <v>0</v>
      </c>
    </row>
    <row r="211" spans="1:11" ht="15" customHeight="1" x14ac:dyDescent="0.2">
      <c r="A211" s="22"/>
      <c r="B211" s="19"/>
      <c r="C211" s="7" t="s">
        <v>15</v>
      </c>
      <c r="D211" s="4">
        <f t="shared" si="81"/>
        <v>29</v>
      </c>
      <c r="E211" s="4">
        <f>SUM('[1]تمريض جدول 21'!E55)</f>
        <v>1</v>
      </c>
      <c r="F211" s="4">
        <f>SUM('[1]تمريض جدول 21'!F55)</f>
        <v>2</v>
      </c>
      <c r="G211" s="4">
        <f>SUM('[1]تمريض جدول 21'!G55)</f>
        <v>0</v>
      </c>
      <c r="H211" s="4">
        <f>SUM('[1]تمريض جدول 21'!H55)</f>
        <v>1</v>
      </c>
      <c r="I211" s="5">
        <f>SUM('[1]تمريض جدول 21'!I55)</f>
        <v>18</v>
      </c>
      <c r="J211" s="4">
        <f>SUM('[1]تمريض جدول 21'!J55)</f>
        <v>7</v>
      </c>
      <c r="K211" s="5">
        <f>SUM('[1]تمريض جدول 21'!K55)</f>
        <v>0</v>
      </c>
    </row>
    <row r="212" spans="1:11" ht="20.25" customHeight="1" x14ac:dyDescent="0.2">
      <c r="A212" s="22"/>
      <c r="B212" s="19"/>
      <c r="C212" s="6" t="s">
        <v>16</v>
      </c>
      <c r="D212" s="6">
        <f t="shared" si="81"/>
        <v>52</v>
      </c>
      <c r="E212" s="6">
        <f t="shared" ref="E212:K212" si="91">SUM(E210:E211)</f>
        <v>1</v>
      </c>
      <c r="F212" s="6">
        <f t="shared" si="91"/>
        <v>9</v>
      </c>
      <c r="G212" s="6">
        <f t="shared" si="91"/>
        <v>0</v>
      </c>
      <c r="H212" s="6">
        <f t="shared" si="91"/>
        <v>1</v>
      </c>
      <c r="I212" s="6">
        <f t="shared" si="91"/>
        <v>27</v>
      </c>
      <c r="J212" s="6">
        <f t="shared" si="91"/>
        <v>14</v>
      </c>
      <c r="K212" s="6">
        <f t="shared" si="91"/>
        <v>0</v>
      </c>
    </row>
    <row r="213" spans="1:11" ht="15" customHeight="1" x14ac:dyDescent="0.2">
      <c r="A213" s="22"/>
      <c r="B213" s="19" t="s">
        <v>4</v>
      </c>
      <c r="C213" s="7" t="s">
        <v>14</v>
      </c>
      <c r="D213" s="4">
        <f t="shared" si="81"/>
        <v>23</v>
      </c>
      <c r="E213" s="4">
        <f t="shared" ref="E213:K214" si="92">SUM(E207,E210)</f>
        <v>0</v>
      </c>
      <c r="F213" s="4">
        <f t="shared" si="92"/>
        <v>7</v>
      </c>
      <c r="G213" s="4">
        <f t="shared" si="92"/>
        <v>0</v>
      </c>
      <c r="H213" s="4">
        <f t="shared" si="92"/>
        <v>0</v>
      </c>
      <c r="I213" s="5">
        <f t="shared" si="92"/>
        <v>9</v>
      </c>
      <c r="J213" s="4">
        <f t="shared" si="92"/>
        <v>7</v>
      </c>
      <c r="K213" s="5">
        <f t="shared" si="92"/>
        <v>0</v>
      </c>
    </row>
    <row r="214" spans="1:11" ht="15" customHeight="1" x14ac:dyDescent="0.2">
      <c r="A214" s="22"/>
      <c r="B214" s="19"/>
      <c r="C214" s="7" t="s">
        <v>15</v>
      </c>
      <c r="D214" s="4">
        <f t="shared" si="81"/>
        <v>30</v>
      </c>
      <c r="E214" s="4">
        <f t="shared" si="92"/>
        <v>1</v>
      </c>
      <c r="F214" s="4">
        <f t="shared" si="92"/>
        <v>2</v>
      </c>
      <c r="G214" s="4">
        <f t="shared" si="92"/>
        <v>0</v>
      </c>
      <c r="H214" s="4">
        <f t="shared" si="92"/>
        <v>1</v>
      </c>
      <c r="I214" s="5">
        <f t="shared" si="92"/>
        <v>19</v>
      </c>
      <c r="J214" s="4">
        <f t="shared" si="92"/>
        <v>7</v>
      </c>
      <c r="K214" s="5">
        <f t="shared" si="92"/>
        <v>0</v>
      </c>
    </row>
    <row r="215" spans="1:11" ht="20.25" customHeight="1" x14ac:dyDescent="0.2">
      <c r="A215" s="22"/>
      <c r="B215" s="19"/>
      <c r="C215" s="6" t="s">
        <v>16</v>
      </c>
      <c r="D215" s="6">
        <f t="shared" si="81"/>
        <v>53</v>
      </c>
      <c r="E215" s="6">
        <f t="shared" ref="E215:K215" si="93">SUM(E213:E214)</f>
        <v>1</v>
      </c>
      <c r="F215" s="6">
        <f t="shared" si="93"/>
        <v>9</v>
      </c>
      <c r="G215" s="6">
        <f t="shared" si="93"/>
        <v>0</v>
      </c>
      <c r="H215" s="6">
        <f t="shared" si="93"/>
        <v>1</v>
      </c>
      <c r="I215" s="6">
        <f t="shared" si="93"/>
        <v>28</v>
      </c>
      <c r="J215" s="6">
        <f t="shared" si="93"/>
        <v>14</v>
      </c>
      <c r="K215" s="6">
        <f t="shared" si="93"/>
        <v>0</v>
      </c>
    </row>
    <row r="216" spans="1:11" ht="21.95" customHeight="1" x14ac:dyDescent="0.2">
      <c r="A216" s="22" t="s">
        <v>36</v>
      </c>
      <c r="B216" s="19" t="s">
        <v>13</v>
      </c>
      <c r="C216" s="7" t="s">
        <v>14</v>
      </c>
      <c r="D216" s="4">
        <f t="shared" si="81"/>
        <v>1</v>
      </c>
      <c r="E216" s="4">
        <f t="shared" ref="E216:K217" si="94">SUM(E189,E198,E207)</f>
        <v>0</v>
      </c>
      <c r="F216" s="4">
        <f t="shared" si="94"/>
        <v>1</v>
      </c>
      <c r="G216" s="4">
        <f t="shared" si="94"/>
        <v>0</v>
      </c>
      <c r="H216" s="4">
        <f t="shared" si="94"/>
        <v>0</v>
      </c>
      <c r="I216" s="5">
        <f t="shared" si="94"/>
        <v>0</v>
      </c>
      <c r="J216" s="4">
        <f t="shared" si="94"/>
        <v>0</v>
      </c>
      <c r="K216" s="5">
        <f t="shared" si="94"/>
        <v>0</v>
      </c>
    </row>
    <row r="217" spans="1:11" ht="21.95" customHeight="1" x14ac:dyDescent="0.2">
      <c r="A217" s="22"/>
      <c r="B217" s="19"/>
      <c r="C217" s="7" t="s">
        <v>15</v>
      </c>
      <c r="D217" s="4">
        <f t="shared" si="81"/>
        <v>309</v>
      </c>
      <c r="E217" s="4">
        <f t="shared" si="94"/>
        <v>74</v>
      </c>
      <c r="F217" s="4">
        <f t="shared" si="94"/>
        <v>125</v>
      </c>
      <c r="G217" s="4">
        <f t="shared" si="94"/>
        <v>6</v>
      </c>
      <c r="H217" s="4">
        <f t="shared" si="94"/>
        <v>7</v>
      </c>
      <c r="I217" s="5">
        <f t="shared" si="94"/>
        <v>81</v>
      </c>
      <c r="J217" s="4">
        <f t="shared" si="94"/>
        <v>14</v>
      </c>
      <c r="K217" s="5">
        <f t="shared" si="94"/>
        <v>2</v>
      </c>
    </row>
    <row r="218" spans="1:11" ht="21.95" customHeight="1" x14ac:dyDescent="0.2">
      <c r="A218" s="22"/>
      <c r="B218" s="19"/>
      <c r="C218" s="6" t="s">
        <v>16</v>
      </c>
      <c r="D218" s="6">
        <f t="shared" si="81"/>
        <v>310</v>
      </c>
      <c r="E218" s="6">
        <f t="shared" ref="E218:K218" si="95">SUM(E216:E217)</f>
        <v>74</v>
      </c>
      <c r="F218" s="6">
        <f t="shared" si="95"/>
        <v>126</v>
      </c>
      <c r="G218" s="6">
        <f t="shared" si="95"/>
        <v>6</v>
      </c>
      <c r="H218" s="6">
        <f t="shared" si="95"/>
        <v>7</v>
      </c>
      <c r="I218" s="6">
        <f t="shared" si="95"/>
        <v>81</v>
      </c>
      <c r="J218" s="6">
        <f t="shared" si="95"/>
        <v>14</v>
      </c>
      <c r="K218" s="6">
        <f t="shared" si="95"/>
        <v>2</v>
      </c>
    </row>
    <row r="219" spans="1:11" ht="21.95" customHeight="1" x14ac:dyDescent="0.2">
      <c r="A219" s="22"/>
      <c r="B219" s="19" t="s">
        <v>17</v>
      </c>
      <c r="C219" s="7" t="s">
        <v>14</v>
      </c>
      <c r="D219" s="4">
        <f t="shared" si="81"/>
        <v>482</v>
      </c>
      <c r="E219" s="4">
        <f t="shared" ref="E219:K220" si="96">SUM(E192,E201,E210)</f>
        <v>72</v>
      </c>
      <c r="F219" s="4">
        <f t="shared" si="96"/>
        <v>89</v>
      </c>
      <c r="G219" s="4">
        <f t="shared" si="96"/>
        <v>21</v>
      </c>
      <c r="H219" s="4">
        <f t="shared" si="96"/>
        <v>12</v>
      </c>
      <c r="I219" s="5">
        <f t="shared" si="96"/>
        <v>194</v>
      </c>
      <c r="J219" s="4">
        <f t="shared" si="96"/>
        <v>94</v>
      </c>
      <c r="K219" s="5">
        <f t="shared" si="96"/>
        <v>0</v>
      </c>
    </row>
    <row r="220" spans="1:11" ht="21.95" customHeight="1" x14ac:dyDescent="0.2">
      <c r="A220" s="22"/>
      <c r="B220" s="19"/>
      <c r="C220" s="7" t="s">
        <v>15</v>
      </c>
      <c r="D220" s="4">
        <f t="shared" si="81"/>
        <v>2822</v>
      </c>
      <c r="E220" s="4">
        <f t="shared" si="96"/>
        <v>481</v>
      </c>
      <c r="F220" s="4">
        <f t="shared" si="96"/>
        <v>573</v>
      </c>
      <c r="G220" s="4">
        <f t="shared" si="96"/>
        <v>230</v>
      </c>
      <c r="H220" s="4">
        <f t="shared" si="96"/>
        <v>71</v>
      </c>
      <c r="I220" s="5">
        <f t="shared" si="96"/>
        <v>1116</v>
      </c>
      <c r="J220" s="4">
        <f t="shared" si="96"/>
        <v>351</v>
      </c>
      <c r="K220" s="5">
        <f t="shared" si="96"/>
        <v>0</v>
      </c>
    </row>
    <row r="221" spans="1:11" ht="21.95" customHeight="1" x14ac:dyDescent="0.2">
      <c r="A221" s="22"/>
      <c r="B221" s="19"/>
      <c r="C221" s="6" t="s">
        <v>16</v>
      </c>
      <c r="D221" s="6">
        <f t="shared" si="81"/>
        <v>3304</v>
      </c>
      <c r="E221" s="6">
        <f t="shared" ref="E221:K221" si="97">SUM(E219:E220)</f>
        <v>553</v>
      </c>
      <c r="F221" s="6">
        <f t="shared" si="97"/>
        <v>662</v>
      </c>
      <c r="G221" s="6">
        <f t="shared" si="97"/>
        <v>251</v>
      </c>
      <c r="H221" s="6">
        <f t="shared" si="97"/>
        <v>83</v>
      </c>
      <c r="I221" s="6">
        <f t="shared" si="97"/>
        <v>1310</v>
      </c>
      <c r="J221" s="6">
        <f t="shared" si="97"/>
        <v>445</v>
      </c>
      <c r="K221" s="6">
        <f t="shared" si="97"/>
        <v>0</v>
      </c>
    </row>
    <row r="222" spans="1:11" ht="24" customHeight="1" x14ac:dyDescent="0.2">
      <c r="A222" s="22"/>
      <c r="B222" s="20" t="s">
        <v>4</v>
      </c>
      <c r="C222" s="7" t="s">
        <v>14</v>
      </c>
      <c r="D222" s="4">
        <f t="shared" si="81"/>
        <v>483</v>
      </c>
      <c r="E222" s="4">
        <f t="shared" ref="E222:K223" si="98">SUM(E219,E216)</f>
        <v>72</v>
      </c>
      <c r="F222" s="4">
        <f t="shared" si="98"/>
        <v>90</v>
      </c>
      <c r="G222" s="4">
        <f t="shared" si="98"/>
        <v>21</v>
      </c>
      <c r="H222" s="4">
        <f t="shared" si="98"/>
        <v>12</v>
      </c>
      <c r="I222" s="5">
        <f t="shared" si="98"/>
        <v>194</v>
      </c>
      <c r="J222" s="4">
        <f t="shared" si="98"/>
        <v>94</v>
      </c>
      <c r="K222" s="5">
        <f t="shared" si="98"/>
        <v>0</v>
      </c>
    </row>
    <row r="223" spans="1:11" ht="24" customHeight="1" x14ac:dyDescent="0.2">
      <c r="A223" s="22"/>
      <c r="B223" s="20"/>
      <c r="C223" s="7" t="s">
        <v>15</v>
      </c>
      <c r="D223" s="4">
        <f t="shared" si="81"/>
        <v>3131</v>
      </c>
      <c r="E223" s="4">
        <f t="shared" si="98"/>
        <v>555</v>
      </c>
      <c r="F223" s="4">
        <f t="shared" si="98"/>
        <v>698</v>
      </c>
      <c r="G223" s="4">
        <f t="shared" si="98"/>
        <v>236</v>
      </c>
      <c r="H223" s="4">
        <f t="shared" si="98"/>
        <v>78</v>
      </c>
      <c r="I223" s="5">
        <f t="shared" si="98"/>
        <v>1197</v>
      </c>
      <c r="J223" s="4">
        <f t="shared" si="98"/>
        <v>365</v>
      </c>
      <c r="K223" s="5">
        <f t="shared" si="98"/>
        <v>2</v>
      </c>
    </row>
    <row r="224" spans="1:11" ht="30" customHeight="1" x14ac:dyDescent="0.2">
      <c r="A224" s="22"/>
      <c r="B224" s="20"/>
      <c r="C224" s="6" t="s">
        <v>16</v>
      </c>
      <c r="D224" s="6">
        <f t="shared" si="81"/>
        <v>3614</v>
      </c>
      <c r="E224" s="6">
        <f t="shared" ref="E224:K224" si="99">SUM(E222:E223)</f>
        <v>627</v>
      </c>
      <c r="F224" s="6">
        <f t="shared" si="99"/>
        <v>788</v>
      </c>
      <c r="G224" s="6">
        <f t="shared" si="99"/>
        <v>257</v>
      </c>
      <c r="H224" s="6">
        <f t="shared" si="99"/>
        <v>90</v>
      </c>
      <c r="I224" s="6">
        <f t="shared" si="99"/>
        <v>1391</v>
      </c>
      <c r="J224" s="6">
        <f t="shared" si="99"/>
        <v>459</v>
      </c>
      <c r="K224" s="6">
        <f t="shared" si="99"/>
        <v>2</v>
      </c>
    </row>
    <row r="225" spans="1:11" ht="24.75" customHeight="1" x14ac:dyDescent="0.2">
      <c r="A225" s="21" t="s">
        <v>21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 ht="19.5" customHeight="1" x14ac:dyDescent="0.2">
      <c r="A226" s="15" t="s">
        <v>0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</row>
    <row r="227" spans="1:11" ht="20.100000000000001" customHeight="1" x14ac:dyDescent="0.2">
      <c r="A227" s="15" t="s">
        <v>56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</row>
    <row r="228" spans="1:11" ht="20.100000000000001" customHeight="1" x14ac:dyDescent="0.2">
      <c r="A228" s="15" t="s">
        <v>46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</row>
    <row r="229" spans="1:11" ht="20.25" customHeight="1" x14ac:dyDescent="0.2">
      <c r="A229" s="16" t="s">
        <v>1</v>
      </c>
      <c r="B229" s="17" t="s">
        <v>2</v>
      </c>
      <c r="C229" s="17" t="s">
        <v>3</v>
      </c>
      <c r="D229" s="27" t="s">
        <v>47</v>
      </c>
      <c r="E229" s="27"/>
      <c r="F229" s="27"/>
      <c r="G229" s="27"/>
      <c r="H229" s="27"/>
      <c r="I229" s="27"/>
      <c r="J229" s="27"/>
      <c r="K229" s="27"/>
    </row>
    <row r="230" spans="1:11" ht="32.25" customHeight="1" x14ac:dyDescent="0.2">
      <c r="A230" s="16"/>
      <c r="B230" s="17"/>
      <c r="C230" s="17"/>
      <c r="D230" s="6" t="s">
        <v>4</v>
      </c>
      <c r="E230" s="6" t="s">
        <v>5</v>
      </c>
      <c r="F230" s="6" t="s">
        <v>6</v>
      </c>
      <c r="G230" s="6" t="s">
        <v>7</v>
      </c>
      <c r="H230" s="6" t="s">
        <v>8</v>
      </c>
      <c r="I230" s="6" t="s">
        <v>9</v>
      </c>
      <c r="J230" s="6" t="s">
        <v>10</v>
      </c>
      <c r="K230" s="6" t="s">
        <v>11</v>
      </c>
    </row>
    <row r="231" spans="1:11" x14ac:dyDescent="0.2">
      <c r="A231" s="22" t="s">
        <v>37</v>
      </c>
      <c r="B231" s="19" t="s">
        <v>13</v>
      </c>
      <c r="C231" s="7" t="s">
        <v>14</v>
      </c>
      <c r="D231" s="4">
        <f t="shared" ref="D231:D266" si="100">SUM(E231:K231)</f>
        <v>415</v>
      </c>
      <c r="E231" s="4">
        <f>'[1]غير فنيين جدول 27'!E92</f>
        <v>37</v>
      </c>
      <c r="F231" s="4">
        <f>'[1]غير فنيين جدول 27'!F92</f>
        <v>85</v>
      </c>
      <c r="G231" s="4">
        <f>'[1]غير فنيين جدول 27'!G92</f>
        <v>21</v>
      </c>
      <c r="H231" s="4">
        <f>'[1]غير فنيين جدول 27'!H92</f>
        <v>32</v>
      </c>
      <c r="I231" s="5">
        <f>'[1]غير فنيين جدول 27'!I92</f>
        <v>99</v>
      </c>
      <c r="J231" s="4">
        <f>'[1]غير فنيين جدول 27'!J92</f>
        <v>134</v>
      </c>
      <c r="K231" s="5">
        <f>'[1]غير فنيين جدول 27'!K92</f>
        <v>7</v>
      </c>
    </row>
    <row r="232" spans="1:11" x14ac:dyDescent="0.2">
      <c r="A232" s="22"/>
      <c r="B232" s="19"/>
      <c r="C232" s="7" t="s">
        <v>15</v>
      </c>
      <c r="D232" s="4">
        <f t="shared" si="100"/>
        <v>1449</v>
      </c>
      <c r="E232" s="4">
        <f>'[1]غير فنيين جدول 27'!E93</f>
        <v>161</v>
      </c>
      <c r="F232" s="4">
        <f>'[1]غير فنيين جدول 27'!F93</f>
        <v>318</v>
      </c>
      <c r="G232" s="4">
        <f>'[1]غير فنيين جدول 27'!G93</f>
        <v>89</v>
      </c>
      <c r="H232" s="4">
        <f>'[1]غير فنيين جدول 27'!H93</f>
        <v>76</v>
      </c>
      <c r="I232" s="5">
        <f>'[1]غير فنيين جدول 27'!I93</f>
        <v>372</v>
      </c>
      <c r="J232" s="4">
        <f>'[1]غير فنيين جدول 27'!J93</f>
        <v>393</v>
      </c>
      <c r="K232" s="5">
        <f>'[1]غير فنيين جدول 27'!K93</f>
        <v>40</v>
      </c>
    </row>
    <row r="233" spans="1:11" ht="18.75" customHeight="1" x14ac:dyDescent="0.2">
      <c r="A233" s="22"/>
      <c r="B233" s="19"/>
      <c r="C233" s="6" t="s">
        <v>16</v>
      </c>
      <c r="D233" s="6">
        <f t="shared" si="100"/>
        <v>1864</v>
      </c>
      <c r="E233" s="6">
        <f t="shared" ref="E233:K233" si="101">SUM(E231:E232)</f>
        <v>198</v>
      </c>
      <c r="F233" s="6">
        <f t="shared" si="101"/>
        <v>403</v>
      </c>
      <c r="G233" s="6">
        <f t="shared" si="101"/>
        <v>110</v>
      </c>
      <c r="H233" s="6">
        <f t="shared" si="101"/>
        <v>108</v>
      </c>
      <c r="I233" s="6">
        <f t="shared" si="101"/>
        <v>471</v>
      </c>
      <c r="J233" s="6">
        <f t="shared" si="101"/>
        <v>527</v>
      </c>
      <c r="K233" s="6">
        <f t="shared" si="101"/>
        <v>47</v>
      </c>
    </row>
    <row r="234" spans="1:11" ht="21.75" customHeight="1" x14ac:dyDescent="0.2">
      <c r="A234" s="22"/>
      <c r="B234" s="19" t="s">
        <v>17</v>
      </c>
      <c r="C234" s="7" t="s">
        <v>14</v>
      </c>
      <c r="D234" s="4">
        <f t="shared" si="100"/>
        <v>90</v>
      </c>
      <c r="E234" s="4">
        <f>'[1]غير فنيين جدول 27'!E95</f>
        <v>6</v>
      </c>
      <c r="F234" s="4">
        <f>'[1]غير فنيين جدول 27'!F95</f>
        <v>11</v>
      </c>
      <c r="G234" s="4">
        <f>'[1]غير فنيين جدول 27'!G95</f>
        <v>2</v>
      </c>
      <c r="H234" s="4">
        <f>'[1]غير فنيين جدول 27'!H95</f>
        <v>2</v>
      </c>
      <c r="I234" s="5">
        <f>'[1]غير فنيين جدول 27'!I95</f>
        <v>11</v>
      </c>
      <c r="J234" s="4">
        <f>'[1]غير فنيين جدول 27'!J95</f>
        <v>58</v>
      </c>
      <c r="K234" s="5">
        <f>'[1]غير فنيين جدول 27'!K95</f>
        <v>0</v>
      </c>
    </row>
    <row r="235" spans="1:11" ht="20.25" customHeight="1" x14ac:dyDescent="0.2">
      <c r="A235" s="22"/>
      <c r="B235" s="19"/>
      <c r="C235" s="7" t="s">
        <v>15</v>
      </c>
      <c r="D235" s="4">
        <f t="shared" si="100"/>
        <v>60</v>
      </c>
      <c r="E235" s="4">
        <f>'[1]غير فنيين جدول 27'!E96</f>
        <v>1</v>
      </c>
      <c r="F235" s="4">
        <f>'[1]غير فنيين جدول 27'!F96</f>
        <v>5</v>
      </c>
      <c r="G235" s="4">
        <f>'[1]غير فنيين جدول 27'!G96</f>
        <v>1</v>
      </c>
      <c r="H235" s="4">
        <f>'[1]غير فنيين جدول 27'!H96</f>
        <v>6</v>
      </c>
      <c r="I235" s="5">
        <f>'[1]غير فنيين جدول 27'!I96</f>
        <v>6</v>
      </c>
      <c r="J235" s="4">
        <f>'[1]غير فنيين جدول 27'!J96</f>
        <v>35</v>
      </c>
      <c r="K235" s="5">
        <f>'[1]غير فنيين جدول 27'!K96</f>
        <v>6</v>
      </c>
    </row>
    <row r="236" spans="1:11" ht="17.25" customHeight="1" x14ac:dyDescent="0.2">
      <c r="A236" s="22"/>
      <c r="B236" s="19"/>
      <c r="C236" s="6" t="s">
        <v>16</v>
      </c>
      <c r="D236" s="6">
        <f t="shared" si="100"/>
        <v>150</v>
      </c>
      <c r="E236" s="6">
        <f t="shared" ref="E236:K236" si="102">SUM(E234:E235)</f>
        <v>7</v>
      </c>
      <c r="F236" s="6">
        <f t="shared" si="102"/>
        <v>16</v>
      </c>
      <c r="G236" s="6">
        <f t="shared" si="102"/>
        <v>3</v>
      </c>
      <c r="H236" s="6">
        <f t="shared" si="102"/>
        <v>8</v>
      </c>
      <c r="I236" s="6">
        <f t="shared" si="102"/>
        <v>17</v>
      </c>
      <c r="J236" s="6">
        <f t="shared" si="102"/>
        <v>93</v>
      </c>
      <c r="K236" s="6">
        <f t="shared" si="102"/>
        <v>6</v>
      </c>
    </row>
    <row r="237" spans="1:11" ht="21" customHeight="1" x14ac:dyDescent="0.2">
      <c r="A237" s="22"/>
      <c r="B237" s="20" t="s">
        <v>4</v>
      </c>
      <c r="C237" s="6" t="s">
        <v>14</v>
      </c>
      <c r="D237" s="7">
        <f t="shared" si="100"/>
        <v>505</v>
      </c>
      <c r="E237" s="4">
        <f t="shared" ref="E237:K238" si="103">SUM(E231,E234)</f>
        <v>43</v>
      </c>
      <c r="F237" s="4">
        <f t="shared" si="103"/>
        <v>96</v>
      </c>
      <c r="G237" s="4">
        <f t="shared" si="103"/>
        <v>23</v>
      </c>
      <c r="H237" s="4">
        <f t="shared" si="103"/>
        <v>34</v>
      </c>
      <c r="I237" s="4">
        <f t="shared" si="103"/>
        <v>110</v>
      </c>
      <c r="J237" s="5">
        <f t="shared" si="103"/>
        <v>192</v>
      </c>
      <c r="K237" s="4">
        <f t="shared" si="103"/>
        <v>7</v>
      </c>
    </row>
    <row r="238" spans="1:11" ht="22.5" customHeight="1" x14ac:dyDescent="0.2">
      <c r="A238" s="22"/>
      <c r="B238" s="20"/>
      <c r="C238" s="6" t="s">
        <v>15</v>
      </c>
      <c r="D238" s="7">
        <f t="shared" si="100"/>
        <v>1509</v>
      </c>
      <c r="E238" s="4">
        <f t="shared" si="103"/>
        <v>162</v>
      </c>
      <c r="F238" s="4">
        <f t="shared" si="103"/>
        <v>323</v>
      </c>
      <c r="G238" s="4">
        <f t="shared" si="103"/>
        <v>90</v>
      </c>
      <c r="H238" s="4">
        <f t="shared" si="103"/>
        <v>82</v>
      </c>
      <c r="I238" s="4">
        <f t="shared" si="103"/>
        <v>378</v>
      </c>
      <c r="J238" s="5">
        <f t="shared" si="103"/>
        <v>428</v>
      </c>
      <c r="K238" s="4">
        <f t="shared" si="103"/>
        <v>46</v>
      </c>
    </row>
    <row r="239" spans="1:11" ht="19.5" customHeight="1" x14ac:dyDescent="0.2">
      <c r="A239" s="22"/>
      <c r="B239" s="20"/>
      <c r="C239" s="6" t="s">
        <v>16</v>
      </c>
      <c r="D239" s="6">
        <f t="shared" si="100"/>
        <v>2014</v>
      </c>
      <c r="E239" s="6">
        <f t="shared" ref="E239:K239" si="104">SUM(E237:E238)</f>
        <v>205</v>
      </c>
      <c r="F239" s="6">
        <f t="shared" si="104"/>
        <v>419</v>
      </c>
      <c r="G239" s="6">
        <f t="shared" si="104"/>
        <v>113</v>
      </c>
      <c r="H239" s="6">
        <f t="shared" si="104"/>
        <v>116</v>
      </c>
      <c r="I239" s="6">
        <f t="shared" si="104"/>
        <v>488</v>
      </c>
      <c r="J239" s="6">
        <f t="shared" si="104"/>
        <v>620</v>
      </c>
      <c r="K239" s="6">
        <f t="shared" si="104"/>
        <v>53</v>
      </c>
    </row>
    <row r="240" spans="1:11" ht="15" customHeight="1" x14ac:dyDescent="0.2">
      <c r="A240" s="22" t="s">
        <v>38</v>
      </c>
      <c r="B240" s="19" t="s">
        <v>13</v>
      </c>
      <c r="C240" s="7" t="s">
        <v>14</v>
      </c>
      <c r="D240" s="4">
        <f t="shared" si="100"/>
        <v>5</v>
      </c>
      <c r="E240" s="4">
        <f>'[1]غير فنيين جدول 27'!E145</f>
        <v>0</v>
      </c>
      <c r="F240" s="4">
        <f>'[1]غير فنيين جدول 27'!F145</f>
        <v>4</v>
      </c>
      <c r="G240" s="4">
        <f>'[1]غير فنيين جدول 27'!G145</f>
        <v>0</v>
      </c>
      <c r="H240" s="4">
        <f>'[1]غير فنيين جدول 27'!H145</f>
        <v>0</v>
      </c>
      <c r="I240" s="5">
        <f>'[1]غير فنيين جدول 27'!I145</f>
        <v>0</v>
      </c>
      <c r="J240" s="4">
        <f>'[1]غير فنيين جدول 27'!J145</f>
        <v>1</v>
      </c>
      <c r="K240" s="5">
        <f>'[1]غير فنيين جدول 27'!K145</f>
        <v>0</v>
      </c>
    </row>
    <row r="241" spans="1:11" ht="15" customHeight="1" x14ac:dyDescent="0.2">
      <c r="A241" s="22"/>
      <c r="B241" s="19"/>
      <c r="C241" s="7" t="s">
        <v>15</v>
      </c>
      <c r="D241" s="4">
        <f t="shared" si="100"/>
        <v>3</v>
      </c>
      <c r="E241" s="4">
        <f>'[1]غير فنيين جدول 27'!E146</f>
        <v>1</v>
      </c>
      <c r="F241" s="4">
        <f>'[1]غير فنيين جدول 27'!F146</f>
        <v>2</v>
      </c>
      <c r="G241" s="4">
        <f>'[1]غير فنيين جدول 27'!G146</f>
        <v>0</v>
      </c>
      <c r="H241" s="4">
        <f>'[1]غير فنيين جدول 27'!H146</f>
        <v>0</v>
      </c>
      <c r="I241" s="5">
        <f>'[1]غير فنيين جدول 27'!I146</f>
        <v>0</v>
      </c>
      <c r="J241" s="4">
        <f>'[1]غير فنيين جدول 27'!J146</f>
        <v>0</v>
      </c>
      <c r="K241" s="5">
        <f>'[1]غير فنيين جدول 27'!K146</f>
        <v>0</v>
      </c>
    </row>
    <row r="242" spans="1:11" ht="24" customHeight="1" x14ac:dyDescent="0.2">
      <c r="A242" s="22"/>
      <c r="B242" s="19"/>
      <c r="C242" s="6" t="s">
        <v>16</v>
      </c>
      <c r="D242" s="6">
        <f t="shared" si="100"/>
        <v>8</v>
      </c>
      <c r="E242" s="6">
        <f t="shared" ref="E242:K242" si="105">SUM(E240:E241)</f>
        <v>1</v>
      </c>
      <c r="F242" s="6">
        <f t="shared" si="105"/>
        <v>6</v>
      </c>
      <c r="G242" s="6">
        <f t="shared" si="105"/>
        <v>0</v>
      </c>
      <c r="H242" s="6">
        <f t="shared" si="105"/>
        <v>0</v>
      </c>
      <c r="I242" s="6">
        <f t="shared" si="105"/>
        <v>0</v>
      </c>
      <c r="J242" s="6">
        <f t="shared" si="105"/>
        <v>1</v>
      </c>
      <c r="K242" s="6">
        <f t="shared" si="105"/>
        <v>0</v>
      </c>
    </row>
    <row r="243" spans="1:11" ht="15" customHeight="1" x14ac:dyDescent="0.2">
      <c r="A243" s="22"/>
      <c r="B243" s="19" t="s">
        <v>17</v>
      </c>
      <c r="C243" s="7" t="s">
        <v>14</v>
      </c>
      <c r="D243" s="4">
        <f t="shared" si="100"/>
        <v>38</v>
      </c>
      <c r="E243" s="4">
        <f>'[1]غير فنيين جدول 27'!E148</f>
        <v>4</v>
      </c>
      <c r="F243" s="4">
        <f>'[1]غير فنيين جدول 27'!F148</f>
        <v>8</v>
      </c>
      <c r="G243" s="4">
        <f>'[1]غير فنيين جدول 27'!G148</f>
        <v>2</v>
      </c>
      <c r="H243" s="4">
        <f>'[1]غير فنيين جدول 27'!H148</f>
        <v>2</v>
      </c>
      <c r="I243" s="5">
        <f>'[1]غير فنيين جدول 27'!I148</f>
        <v>8</v>
      </c>
      <c r="J243" s="4">
        <f>'[1]غير فنيين جدول 27'!J148</f>
        <v>14</v>
      </c>
      <c r="K243" s="4">
        <f>'[1]غير فنيين جدول 27'!K148</f>
        <v>0</v>
      </c>
    </row>
    <row r="244" spans="1:11" ht="15" customHeight="1" x14ac:dyDescent="0.2">
      <c r="A244" s="22"/>
      <c r="B244" s="19"/>
      <c r="C244" s="7" t="s">
        <v>15</v>
      </c>
      <c r="D244" s="4">
        <f t="shared" si="100"/>
        <v>3</v>
      </c>
      <c r="E244" s="4">
        <f>'[1]غير فنيين جدول 27'!E149</f>
        <v>1</v>
      </c>
      <c r="F244" s="4">
        <f>'[1]غير فنيين جدول 27'!F149</f>
        <v>0</v>
      </c>
      <c r="G244" s="4">
        <f>'[1]غير فنيين جدول 27'!G149</f>
        <v>1</v>
      </c>
      <c r="H244" s="4">
        <f>'[1]غير فنيين جدول 27'!H149</f>
        <v>0</v>
      </c>
      <c r="I244" s="5">
        <f>'[1]غير فنيين جدول 27'!I149</f>
        <v>1</v>
      </c>
      <c r="J244" s="4">
        <f>'[1]غير فنيين جدول 27'!J149</f>
        <v>0</v>
      </c>
      <c r="K244" s="4">
        <f>'[1]غير فنيين جدول 27'!K149</f>
        <v>0</v>
      </c>
    </row>
    <row r="245" spans="1:11" ht="24" customHeight="1" x14ac:dyDescent="0.2">
      <c r="A245" s="22"/>
      <c r="B245" s="19"/>
      <c r="C245" s="6" t="s">
        <v>16</v>
      </c>
      <c r="D245" s="6">
        <f t="shared" si="100"/>
        <v>41</v>
      </c>
      <c r="E245" s="6">
        <f t="shared" ref="E245:K245" si="106">SUM(E243:E244)</f>
        <v>5</v>
      </c>
      <c r="F245" s="6">
        <f t="shared" si="106"/>
        <v>8</v>
      </c>
      <c r="G245" s="6">
        <f t="shared" si="106"/>
        <v>3</v>
      </c>
      <c r="H245" s="6">
        <f t="shared" si="106"/>
        <v>2</v>
      </c>
      <c r="I245" s="6">
        <f t="shared" si="106"/>
        <v>9</v>
      </c>
      <c r="J245" s="6">
        <f t="shared" si="106"/>
        <v>14</v>
      </c>
      <c r="K245" s="6">
        <f t="shared" si="106"/>
        <v>0</v>
      </c>
    </row>
    <row r="246" spans="1:11" ht="15" customHeight="1" x14ac:dyDescent="0.2">
      <c r="A246" s="22"/>
      <c r="B246" s="20" t="s">
        <v>4</v>
      </c>
      <c r="C246" s="6" t="s">
        <v>14</v>
      </c>
      <c r="D246" s="7">
        <f t="shared" si="100"/>
        <v>43</v>
      </c>
      <c r="E246" s="4">
        <f t="shared" ref="E246:K247" si="107">SUM(E240,E243)</f>
        <v>4</v>
      </c>
      <c r="F246" s="4">
        <f t="shared" si="107"/>
        <v>12</v>
      </c>
      <c r="G246" s="4">
        <f t="shared" si="107"/>
        <v>2</v>
      </c>
      <c r="H246" s="4">
        <f t="shared" si="107"/>
        <v>2</v>
      </c>
      <c r="I246" s="4">
        <f t="shared" si="107"/>
        <v>8</v>
      </c>
      <c r="J246" s="5">
        <f t="shared" si="107"/>
        <v>15</v>
      </c>
      <c r="K246" s="4">
        <f t="shared" si="107"/>
        <v>0</v>
      </c>
    </row>
    <row r="247" spans="1:11" ht="15" customHeight="1" x14ac:dyDescent="0.2">
      <c r="A247" s="22"/>
      <c r="B247" s="20"/>
      <c r="C247" s="6" t="s">
        <v>15</v>
      </c>
      <c r="D247" s="7">
        <f t="shared" si="100"/>
        <v>6</v>
      </c>
      <c r="E247" s="4">
        <f t="shared" si="107"/>
        <v>2</v>
      </c>
      <c r="F247" s="4">
        <f t="shared" si="107"/>
        <v>2</v>
      </c>
      <c r="G247" s="4">
        <f t="shared" si="107"/>
        <v>1</v>
      </c>
      <c r="H247" s="4">
        <f t="shared" si="107"/>
        <v>0</v>
      </c>
      <c r="I247" s="4">
        <f t="shared" si="107"/>
        <v>1</v>
      </c>
      <c r="J247" s="5">
        <f t="shared" si="107"/>
        <v>0</v>
      </c>
      <c r="K247" s="4">
        <f t="shared" si="107"/>
        <v>0</v>
      </c>
    </row>
    <row r="248" spans="1:11" ht="24" customHeight="1" x14ac:dyDescent="0.2">
      <c r="A248" s="22"/>
      <c r="B248" s="20"/>
      <c r="C248" s="6" t="s">
        <v>16</v>
      </c>
      <c r="D248" s="6">
        <f t="shared" si="100"/>
        <v>49</v>
      </c>
      <c r="E248" s="6">
        <f t="shared" ref="E248:K248" si="108">SUM(E246:E247)</f>
        <v>6</v>
      </c>
      <c r="F248" s="6">
        <f t="shared" si="108"/>
        <v>14</v>
      </c>
      <c r="G248" s="6">
        <f t="shared" si="108"/>
        <v>3</v>
      </c>
      <c r="H248" s="6">
        <f t="shared" si="108"/>
        <v>2</v>
      </c>
      <c r="I248" s="6">
        <f t="shared" si="108"/>
        <v>9</v>
      </c>
      <c r="J248" s="6">
        <f t="shared" si="108"/>
        <v>15</v>
      </c>
      <c r="K248" s="6">
        <f t="shared" si="108"/>
        <v>0</v>
      </c>
    </row>
    <row r="249" spans="1:11" ht="15" customHeight="1" x14ac:dyDescent="0.2">
      <c r="A249" s="22" t="s">
        <v>39</v>
      </c>
      <c r="B249" s="19" t="s">
        <v>13</v>
      </c>
      <c r="C249" s="7" t="s">
        <v>14</v>
      </c>
      <c r="D249" s="4">
        <f t="shared" si="100"/>
        <v>60</v>
      </c>
      <c r="E249" s="4">
        <f>'[1]غير فنيين جدول 27'!E197</f>
        <v>3</v>
      </c>
      <c r="F249" s="4">
        <f>'[1]غير فنيين جدول 27'!F197</f>
        <v>14</v>
      </c>
      <c r="G249" s="4">
        <f>'[1]غير فنيين جدول 27'!G197</f>
        <v>3</v>
      </c>
      <c r="H249" s="4">
        <f>'[1]غير فنيين جدول 27'!H197</f>
        <v>4</v>
      </c>
      <c r="I249" s="5">
        <f>'[1]غير فنيين جدول 27'!I197</f>
        <v>23</v>
      </c>
      <c r="J249" s="4">
        <f>'[1]غير فنيين جدول 27'!J197</f>
        <v>13</v>
      </c>
      <c r="K249" s="5">
        <f>'[1]غير فنيين جدول 27'!K197</f>
        <v>0</v>
      </c>
    </row>
    <row r="250" spans="1:11" ht="15" customHeight="1" x14ac:dyDescent="0.2">
      <c r="A250" s="22"/>
      <c r="B250" s="19"/>
      <c r="C250" s="7" t="s">
        <v>15</v>
      </c>
      <c r="D250" s="4">
        <f t="shared" si="100"/>
        <v>55</v>
      </c>
      <c r="E250" s="4">
        <f>'[1]غير فنيين جدول 27'!E198</f>
        <v>9</v>
      </c>
      <c r="F250" s="4">
        <f>'[1]غير فنيين جدول 27'!F198</f>
        <v>14</v>
      </c>
      <c r="G250" s="4">
        <f>'[1]غير فنيين جدول 27'!G198</f>
        <v>4</v>
      </c>
      <c r="H250" s="4">
        <f>'[1]غير فنيين جدول 27'!H198</f>
        <v>4</v>
      </c>
      <c r="I250" s="5">
        <f>'[1]غير فنيين جدول 27'!I198</f>
        <v>16</v>
      </c>
      <c r="J250" s="4">
        <f>'[1]غير فنيين جدول 27'!J198</f>
        <v>8</v>
      </c>
      <c r="K250" s="5">
        <f>'[1]غير فنيين جدول 27'!K198</f>
        <v>0</v>
      </c>
    </row>
    <row r="251" spans="1:11" ht="24" customHeight="1" x14ac:dyDescent="0.2">
      <c r="A251" s="22"/>
      <c r="B251" s="19"/>
      <c r="C251" s="6" t="s">
        <v>16</v>
      </c>
      <c r="D251" s="6">
        <f t="shared" si="100"/>
        <v>115</v>
      </c>
      <c r="E251" s="6">
        <f t="shared" ref="E251:K251" si="109">SUM(E249:E250)</f>
        <v>12</v>
      </c>
      <c r="F251" s="6">
        <f t="shared" si="109"/>
        <v>28</v>
      </c>
      <c r="G251" s="6">
        <f t="shared" si="109"/>
        <v>7</v>
      </c>
      <c r="H251" s="6">
        <f t="shared" si="109"/>
        <v>8</v>
      </c>
      <c r="I251" s="6">
        <f t="shared" si="109"/>
        <v>39</v>
      </c>
      <c r="J251" s="6">
        <f t="shared" si="109"/>
        <v>21</v>
      </c>
      <c r="K251" s="6">
        <f t="shared" si="109"/>
        <v>0</v>
      </c>
    </row>
    <row r="252" spans="1:11" ht="15" customHeight="1" x14ac:dyDescent="0.2">
      <c r="A252" s="22"/>
      <c r="B252" s="19" t="s">
        <v>17</v>
      </c>
      <c r="C252" s="7" t="s">
        <v>14</v>
      </c>
      <c r="D252" s="4">
        <f t="shared" si="100"/>
        <v>153</v>
      </c>
      <c r="E252" s="4">
        <f>'[1]غير فنيين جدول 27'!E200</f>
        <v>13</v>
      </c>
      <c r="F252" s="4">
        <f>'[1]غير فنيين جدول 27'!F200</f>
        <v>32</v>
      </c>
      <c r="G252" s="4">
        <f>'[1]غير فنيين جدول 27'!G200</f>
        <v>7</v>
      </c>
      <c r="H252" s="4">
        <f>'[1]غير فنيين جدول 27'!H200</f>
        <v>3</v>
      </c>
      <c r="I252" s="5">
        <f>'[1]غير فنيين جدول 27'!I200</f>
        <v>37</v>
      </c>
      <c r="J252" s="4">
        <f>'[1]غير فنيين جدول 27'!J200</f>
        <v>56</v>
      </c>
      <c r="K252" s="5">
        <f>'[1]غير فنيين جدول 27'!K200</f>
        <v>5</v>
      </c>
    </row>
    <row r="253" spans="1:11" ht="15" customHeight="1" x14ac:dyDescent="0.2">
      <c r="A253" s="22"/>
      <c r="B253" s="19"/>
      <c r="C253" s="7" t="s">
        <v>15</v>
      </c>
      <c r="D253" s="4">
        <f t="shared" si="100"/>
        <v>52</v>
      </c>
      <c r="E253" s="4">
        <f>'[1]غير فنيين جدول 27'!E201</f>
        <v>5</v>
      </c>
      <c r="F253" s="4">
        <f>'[1]غير فنيين جدول 27'!F201</f>
        <v>10</v>
      </c>
      <c r="G253" s="4">
        <f>'[1]غير فنيين جدول 27'!G201</f>
        <v>2</v>
      </c>
      <c r="H253" s="4">
        <f>'[1]غير فنيين جدول 27'!H201</f>
        <v>0</v>
      </c>
      <c r="I253" s="5">
        <f>'[1]غير فنيين جدول 27'!I201</f>
        <v>25</v>
      </c>
      <c r="J253" s="4">
        <f>'[1]غير فنيين جدول 27'!J201</f>
        <v>9</v>
      </c>
      <c r="K253" s="5">
        <f>'[1]غير فنيين جدول 27'!K201</f>
        <v>1</v>
      </c>
    </row>
    <row r="254" spans="1:11" ht="24" customHeight="1" x14ac:dyDescent="0.2">
      <c r="A254" s="22"/>
      <c r="B254" s="19"/>
      <c r="C254" s="6" t="s">
        <v>16</v>
      </c>
      <c r="D254" s="6">
        <f t="shared" si="100"/>
        <v>205</v>
      </c>
      <c r="E254" s="6">
        <f t="shared" ref="E254:K254" si="110">SUM(E252:E253)</f>
        <v>18</v>
      </c>
      <c r="F254" s="6">
        <f t="shared" si="110"/>
        <v>42</v>
      </c>
      <c r="G254" s="6">
        <f t="shared" si="110"/>
        <v>9</v>
      </c>
      <c r="H254" s="6">
        <f t="shared" si="110"/>
        <v>3</v>
      </c>
      <c r="I254" s="6">
        <f t="shared" si="110"/>
        <v>62</v>
      </c>
      <c r="J254" s="6">
        <f t="shared" si="110"/>
        <v>65</v>
      </c>
      <c r="K254" s="6">
        <f t="shared" si="110"/>
        <v>6</v>
      </c>
    </row>
    <row r="255" spans="1:11" ht="15" customHeight="1" x14ac:dyDescent="0.2">
      <c r="A255" s="22"/>
      <c r="B255" s="20" t="s">
        <v>4</v>
      </c>
      <c r="C255" s="6" t="s">
        <v>14</v>
      </c>
      <c r="D255" s="7">
        <f t="shared" si="100"/>
        <v>213</v>
      </c>
      <c r="E255" s="4">
        <f t="shared" ref="E255:K256" si="111">SUM(E249,E252)</f>
        <v>16</v>
      </c>
      <c r="F255" s="4">
        <f t="shared" si="111"/>
        <v>46</v>
      </c>
      <c r="G255" s="4">
        <f t="shared" si="111"/>
        <v>10</v>
      </c>
      <c r="H255" s="4">
        <f t="shared" si="111"/>
        <v>7</v>
      </c>
      <c r="I255" s="4">
        <f t="shared" si="111"/>
        <v>60</v>
      </c>
      <c r="J255" s="5">
        <f t="shared" si="111"/>
        <v>69</v>
      </c>
      <c r="K255" s="4">
        <f t="shared" si="111"/>
        <v>5</v>
      </c>
    </row>
    <row r="256" spans="1:11" ht="15" customHeight="1" x14ac:dyDescent="0.2">
      <c r="A256" s="22"/>
      <c r="B256" s="20"/>
      <c r="C256" s="6" t="s">
        <v>15</v>
      </c>
      <c r="D256" s="7">
        <f t="shared" si="100"/>
        <v>107</v>
      </c>
      <c r="E256" s="4">
        <f t="shared" si="111"/>
        <v>14</v>
      </c>
      <c r="F256" s="4">
        <f t="shared" si="111"/>
        <v>24</v>
      </c>
      <c r="G256" s="4">
        <f t="shared" si="111"/>
        <v>6</v>
      </c>
      <c r="H256" s="4">
        <f t="shared" si="111"/>
        <v>4</v>
      </c>
      <c r="I256" s="4">
        <f t="shared" si="111"/>
        <v>41</v>
      </c>
      <c r="J256" s="5">
        <f t="shared" si="111"/>
        <v>17</v>
      </c>
      <c r="K256" s="4">
        <f t="shared" si="111"/>
        <v>1</v>
      </c>
    </row>
    <row r="257" spans="1:11" ht="24" customHeight="1" x14ac:dyDescent="0.2">
      <c r="A257" s="22"/>
      <c r="B257" s="20"/>
      <c r="C257" s="6" t="s">
        <v>16</v>
      </c>
      <c r="D257" s="6">
        <f t="shared" si="100"/>
        <v>320</v>
      </c>
      <c r="E257" s="6">
        <f t="shared" ref="E257:K257" si="112">SUM(E255:E256)</f>
        <v>30</v>
      </c>
      <c r="F257" s="6">
        <f t="shared" si="112"/>
        <v>70</v>
      </c>
      <c r="G257" s="6">
        <f t="shared" si="112"/>
        <v>16</v>
      </c>
      <c r="H257" s="6">
        <f t="shared" si="112"/>
        <v>11</v>
      </c>
      <c r="I257" s="6">
        <f t="shared" si="112"/>
        <v>101</v>
      </c>
      <c r="J257" s="6">
        <f t="shared" si="112"/>
        <v>86</v>
      </c>
      <c r="K257" s="6">
        <f t="shared" si="112"/>
        <v>6</v>
      </c>
    </row>
    <row r="258" spans="1:11" ht="20.100000000000001" customHeight="1" x14ac:dyDescent="0.2">
      <c r="A258" s="22" t="s">
        <v>40</v>
      </c>
      <c r="B258" s="19" t="s">
        <v>13</v>
      </c>
      <c r="C258" s="7" t="s">
        <v>14</v>
      </c>
      <c r="D258" s="4">
        <f t="shared" si="100"/>
        <v>480</v>
      </c>
      <c r="E258" s="4">
        <f t="shared" ref="E258:K259" si="113">SUM(E231,E240,E249)</f>
        <v>40</v>
      </c>
      <c r="F258" s="4">
        <f t="shared" si="113"/>
        <v>103</v>
      </c>
      <c r="G258" s="4">
        <f t="shared" si="113"/>
        <v>24</v>
      </c>
      <c r="H258" s="4">
        <f t="shared" si="113"/>
        <v>36</v>
      </c>
      <c r="I258" s="5">
        <f t="shared" si="113"/>
        <v>122</v>
      </c>
      <c r="J258" s="4">
        <f t="shared" si="113"/>
        <v>148</v>
      </c>
      <c r="K258" s="5">
        <f t="shared" si="113"/>
        <v>7</v>
      </c>
    </row>
    <row r="259" spans="1:11" ht="20.100000000000001" customHeight="1" x14ac:dyDescent="0.2">
      <c r="A259" s="22"/>
      <c r="B259" s="19"/>
      <c r="C259" s="7" t="s">
        <v>15</v>
      </c>
      <c r="D259" s="4">
        <f t="shared" si="100"/>
        <v>1507</v>
      </c>
      <c r="E259" s="4">
        <f t="shared" si="113"/>
        <v>171</v>
      </c>
      <c r="F259" s="4">
        <f t="shared" si="113"/>
        <v>334</v>
      </c>
      <c r="G259" s="4">
        <f t="shared" si="113"/>
        <v>93</v>
      </c>
      <c r="H259" s="4">
        <f t="shared" si="113"/>
        <v>80</v>
      </c>
      <c r="I259" s="5">
        <f t="shared" si="113"/>
        <v>388</v>
      </c>
      <c r="J259" s="4">
        <f t="shared" si="113"/>
        <v>401</v>
      </c>
      <c r="K259" s="5">
        <f t="shared" si="113"/>
        <v>40</v>
      </c>
    </row>
    <row r="260" spans="1:11" ht="20.100000000000001" customHeight="1" x14ac:dyDescent="0.2">
      <c r="A260" s="22"/>
      <c r="B260" s="19"/>
      <c r="C260" s="6" t="s">
        <v>16</v>
      </c>
      <c r="D260" s="6">
        <f t="shared" si="100"/>
        <v>1987</v>
      </c>
      <c r="E260" s="6">
        <f t="shared" ref="E260:K260" si="114">SUM(E258:E259)</f>
        <v>211</v>
      </c>
      <c r="F260" s="6">
        <f t="shared" si="114"/>
        <v>437</v>
      </c>
      <c r="G260" s="6">
        <f t="shared" si="114"/>
        <v>117</v>
      </c>
      <c r="H260" s="6">
        <f t="shared" si="114"/>
        <v>116</v>
      </c>
      <c r="I260" s="6">
        <f t="shared" si="114"/>
        <v>510</v>
      </c>
      <c r="J260" s="6">
        <f t="shared" si="114"/>
        <v>549</v>
      </c>
      <c r="K260" s="6">
        <f t="shared" si="114"/>
        <v>47</v>
      </c>
    </row>
    <row r="261" spans="1:11" ht="20.100000000000001" customHeight="1" x14ac:dyDescent="0.2">
      <c r="A261" s="22"/>
      <c r="B261" s="19" t="s">
        <v>17</v>
      </c>
      <c r="C261" s="7" t="s">
        <v>14</v>
      </c>
      <c r="D261" s="4">
        <f t="shared" si="100"/>
        <v>281</v>
      </c>
      <c r="E261" s="4">
        <f t="shared" ref="E261:K262" si="115">SUM(E234,E243,E252)</f>
        <v>23</v>
      </c>
      <c r="F261" s="4">
        <f t="shared" si="115"/>
        <v>51</v>
      </c>
      <c r="G261" s="4">
        <f t="shared" si="115"/>
        <v>11</v>
      </c>
      <c r="H261" s="4">
        <f t="shared" si="115"/>
        <v>7</v>
      </c>
      <c r="I261" s="5">
        <f t="shared" si="115"/>
        <v>56</v>
      </c>
      <c r="J261" s="4">
        <f t="shared" si="115"/>
        <v>128</v>
      </c>
      <c r="K261" s="5">
        <f t="shared" si="115"/>
        <v>5</v>
      </c>
    </row>
    <row r="262" spans="1:11" ht="20.100000000000001" customHeight="1" x14ac:dyDescent="0.2">
      <c r="A262" s="22"/>
      <c r="B262" s="19"/>
      <c r="C262" s="7" t="s">
        <v>15</v>
      </c>
      <c r="D262" s="4">
        <f t="shared" si="100"/>
        <v>115</v>
      </c>
      <c r="E262" s="4">
        <f t="shared" si="115"/>
        <v>7</v>
      </c>
      <c r="F262" s="4">
        <f t="shared" si="115"/>
        <v>15</v>
      </c>
      <c r="G262" s="4">
        <f t="shared" si="115"/>
        <v>4</v>
      </c>
      <c r="H262" s="4">
        <f t="shared" si="115"/>
        <v>6</v>
      </c>
      <c r="I262" s="5">
        <f t="shared" si="115"/>
        <v>32</v>
      </c>
      <c r="J262" s="4">
        <f t="shared" si="115"/>
        <v>44</v>
      </c>
      <c r="K262" s="5">
        <f t="shared" si="115"/>
        <v>7</v>
      </c>
    </row>
    <row r="263" spans="1:11" ht="24" customHeight="1" x14ac:dyDescent="0.2">
      <c r="A263" s="22"/>
      <c r="B263" s="19"/>
      <c r="C263" s="6" t="s">
        <v>16</v>
      </c>
      <c r="D263" s="6">
        <f t="shared" si="100"/>
        <v>396</v>
      </c>
      <c r="E263" s="6">
        <f t="shared" ref="E263:K263" si="116">SUM(E261:E262)</f>
        <v>30</v>
      </c>
      <c r="F263" s="6">
        <f t="shared" si="116"/>
        <v>66</v>
      </c>
      <c r="G263" s="6">
        <f t="shared" si="116"/>
        <v>15</v>
      </c>
      <c r="H263" s="6">
        <f t="shared" si="116"/>
        <v>13</v>
      </c>
      <c r="I263" s="6">
        <f t="shared" si="116"/>
        <v>88</v>
      </c>
      <c r="J263" s="6">
        <f t="shared" si="116"/>
        <v>172</v>
      </c>
      <c r="K263" s="6">
        <f t="shared" si="116"/>
        <v>12</v>
      </c>
    </row>
    <row r="264" spans="1:11" ht="20.100000000000001" customHeight="1" x14ac:dyDescent="0.2">
      <c r="A264" s="22"/>
      <c r="B264" s="20" t="s">
        <v>4</v>
      </c>
      <c r="C264" s="6" t="s">
        <v>14</v>
      </c>
      <c r="D264" s="7">
        <f t="shared" si="100"/>
        <v>761</v>
      </c>
      <c r="E264" s="4">
        <f t="shared" ref="E264:K265" si="117">SUM(E258,E261)</f>
        <v>63</v>
      </c>
      <c r="F264" s="4">
        <f t="shared" si="117"/>
        <v>154</v>
      </c>
      <c r="G264" s="4">
        <f t="shared" si="117"/>
        <v>35</v>
      </c>
      <c r="H264" s="4">
        <f t="shared" si="117"/>
        <v>43</v>
      </c>
      <c r="I264" s="4">
        <f t="shared" si="117"/>
        <v>178</v>
      </c>
      <c r="J264" s="5">
        <f t="shared" si="117"/>
        <v>276</v>
      </c>
      <c r="K264" s="4">
        <f t="shared" si="117"/>
        <v>12</v>
      </c>
    </row>
    <row r="265" spans="1:11" ht="20.100000000000001" customHeight="1" x14ac:dyDescent="0.2">
      <c r="A265" s="22"/>
      <c r="B265" s="20"/>
      <c r="C265" s="6" t="s">
        <v>15</v>
      </c>
      <c r="D265" s="7">
        <f t="shared" si="100"/>
        <v>1622</v>
      </c>
      <c r="E265" s="4">
        <f t="shared" si="117"/>
        <v>178</v>
      </c>
      <c r="F265" s="4">
        <f t="shared" si="117"/>
        <v>349</v>
      </c>
      <c r="G265" s="4">
        <f t="shared" si="117"/>
        <v>97</v>
      </c>
      <c r="H265" s="4">
        <f t="shared" si="117"/>
        <v>86</v>
      </c>
      <c r="I265" s="4">
        <f t="shared" si="117"/>
        <v>420</v>
      </c>
      <c r="J265" s="5">
        <f t="shared" si="117"/>
        <v>445</v>
      </c>
      <c r="K265" s="4">
        <f t="shared" si="117"/>
        <v>47</v>
      </c>
    </row>
    <row r="266" spans="1:11" ht="24" customHeight="1" x14ac:dyDescent="0.2">
      <c r="A266" s="22"/>
      <c r="B266" s="20"/>
      <c r="C266" s="6" t="s">
        <v>16</v>
      </c>
      <c r="D266" s="6">
        <f t="shared" si="100"/>
        <v>2383</v>
      </c>
      <c r="E266" s="6">
        <f t="shared" ref="E266:K266" si="118">SUM(E264:E265)</f>
        <v>241</v>
      </c>
      <c r="F266" s="6">
        <f t="shared" si="118"/>
        <v>503</v>
      </c>
      <c r="G266" s="6">
        <f t="shared" si="118"/>
        <v>132</v>
      </c>
      <c r="H266" s="6">
        <f t="shared" si="118"/>
        <v>129</v>
      </c>
      <c r="I266" s="6">
        <f t="shared" si="118"/>
        <v>598</v>
      </c>
      <c r="J266" s="6">
        <f t="shared" si="118"/>
        <v>721</v>
      </c>
      <c r="K266" s="6">
        <f t="shared" si="118"/>
        <v>59</v>
      </c>
    </row>
    <row r="267" spans="1:11" ht="30" customHeight="1" x14ac:dyDescent="0.2">
      <c r="A267" s="21" t="s">
        <v>21</v>
      </c>
      <c r="B267" s="21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ht="20.100000000000001" customHeight="1" x14ac:dyDescent="0.25">
      <c r="A268" s="32" t="s">
        <v>41</v>
      </c>
      <c r="B268" s="32"/>
      <c r="C268" s="32"/>
      <c r="D268" s="32"/>
      <c r="E268" s="32"/>
      <c r="F268" s="32"/>
      <c r="G268" s="32"/>
      <c r="H268" s="32"/>
      <c r="I268" s="32"/>
      <c r="J268" s="32"/>
      <c r="K268" s="32"/>
    </row>
    <row r="269" spans="1:11" ht="20.100000000000001" customHeight="1" x14ac:dyDescent="0.2">
      <c r="A269" s="15" t="s">
        <v>46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</row>
    <row r="270" spans="1:11" ht="25.5" customHeight="1" x14ac:dyDescent="0.2">
      <c r="A270" s="16" t="s">
        <v>1</v>
      </c>
      <c r="B270" s="17" t="s">
        <v>2</v>
      </c>
      <c r="C270" s="17" t="s">
        <v>3</v>
      </c>
      <c r="D270" s="27" t="s">
        <v>47</v>
      </c>
      <c r="E270" s="27"/>
      <c r="F270" s="27"/>
      <c r="G270" s="27"/>
      <c r="H270" s="27"/>
      <c r="I270" s="27"/>
      <c r="J270" s="27"/>
      <c r="K270" s="27"/>
    </row>
    <row r="271" spans="1:11" ht="28.5" customHeight="1" x14ac:dyDescent="0.2">
      <c r="A271" s="16"/>
      <c r="B271" s="17"/>
      <c r="C271" s="17"/>
      <c r="D271" s="6" t="s">
        <v>4</v>
      </c>
      <c r="E271" s="6" t="s">
        <v>5</v>
      </c>
      <c r="F271" s="6" t="s">
        <v>6</v>
      </c>
      <c r="G271" s="6" t="s">
        <v>7</v>
      </c>
      <c r="H271" s="6" t="s">
        <v>8</v>
      </c>
      <c r="I271" s="6" t="s">
        <v>9</v>
      </c>
      <c r="J271" s="6" t="s">
        <v>10</v>
      </c>
      <c r="K271" s="6" t="s">
        <v>11</v>
      </c>
    </row>
    <row r="272" spans="1:11" ht="30" customHeight="1" x14ac:dyDescent="0.2">
      <c r="A272" s="30" t="s">
        <v>42</v>
      </c>
      <c r="B272" s="31" t="s">
        <v>13</v>
      </c>
      <c r="C272" s="12" t="s">
        <v>14</v>
      </c>
      <c r="D272" s="4">
        <f t="shared" ref="D272:D280" si="119">SUM(E272:K272)</f>
        <v>558</v>
      </c>
      <c r="E272" s="4">
        <f t="shared" ref="E272:K273" si="120">SUM(E39,E81,E123,E174,E216,E258)</f>
        <v>56</v>
      </c>
      <c r="F272" s="4">
        <f t="shared" si="120"/>
        <v>112</v>
      </c>
      <c r="G272" s="4">
        <f t="shared" si="120"/>
        <v>25</v>
      </c>
      <c r="H272" s="4">
        <f t="shared" si="120"/>
        <v>38</v>
      </c>
      <c r="I272" s="5">
        <f t="shared" si="120"/>
        <v>150</v>
      </c>
      <c r="J272" s="4">
        <f t="shared" si="120"/>
        <v>169</v>
      </c>
      <c r="K272" s="5">
        <f t="shared" si="120"/>
        <v>8</v>
      </c>
    </row>
    <row r="273" spans="1:11" ht="30" customHeight="1" x14ac:dyDescent="0.2">
      <c r="A273" s="30"/>
      <c r="B273" s="31"/>
      <c r="C273" s="12" t="s">
        <v>15</v>
      </c>
      <c r="D273" s="4">
        <f t="shared" si="119"/>
        <v>3122</v>
      </c>
      <c r="E273" s="4">
        <f t="shared" si="120"/>
        <v>555</v>
      </c>
      <c r="F273" s="4">
        <f t="shared" si="120"/>
        <v>674</v>
      </c>
      <c r="G273" s="4">
        <f t="shared" si="120"/>
        <v>159</v>
      </c>
      <c r="H273" s="4">
        <f t="shared" si="120"/>
        <v>145</v>
      </c>
      <c r="I273" s="5">
        <f t="shared" si="120"/>
        <v>883</v>
      </c>
      <c r="J273" s="4">
        <f t="shared" si="120"/>
        <v>655</v>
      </c>
      <c r="K273" s="5">
        <f t="shared" si="120"/>
        <v>51</v>
      </c>
    </row>
    <row r="274" spans="1:11" ht="30" customHeight="1" x14ac:dyDescent="0.2">
      <c r="A274" s="30"/>
      <c r="B274" s="31"/>
      <c r="C274" s="13" t="s">
        <v>16</v>
      </c>
      <c r="D274" s="6">
        <f t="shared" si="119"/>
        <v>3680</v>
      </c>
      <c r="E274" s="6">
        <f t="shared" ref="E274:K274" si="121">SUM(E272:E273)</f>
        <v>611</v>
      </c>
      <c r="F274" s="6">
        <f t="shared" si="121"/>
        <v>786</v>
      </c>
      <c r="G274" s="6">
        <f t="shared" si="121"/>
        <v>184</v>
      </c>
      <c r="H274" s="6">
        <f t="shared" si="121"/>
        <v>183</v>
      </c>
      <c r="I274" s="6">
        <f t="shared" si="121"/>
        <v>1033</v>
      </c>
      <c r="J274" s="6">
        <f t="shared" si="121"/>
        <v>824</v>
      </c>
      <c r="K274" s="6">
        <f t="shared" si="121"/>
        <v>59</v>
      </c>
    </row>
    <row r="275" spans="1:11" ht="30" customHeight="1" x14ac:dyDescent="0.2">
      <c r="A275" s="30"/>
      <c r="B275" s="31" t="s">
        <v>17</v>
      </c>
      <c r="C275" s="12" t="s">
        <v>14</v>
      </c>
      <c r="D275" s="4">
        <f t="shared" si="119"/>
        <v>2396</v>
      </c>
      <c r="E275" s="4">
        <f t="shared" ref="E275:K276" si="122">SUM(E42,E84,E126,E177,E219,E261)</f>
        <v>443</v>
      </c>
      <c r="F275" s="4">
        <f t="shared" si="122"/>
        <v>451</v>
      </c>
      <c r="G275" s="4">
        <f t="shared" si="122"/>
        <v>157</v>
      </c>
      <c r="H275" s="4">
        <f t="shared" si="122"/>
        <v>67</v>
      </c>
      <c r="I275" s="5">
        <f t="shared" si="122"/>
        <v>788</v>
      </c>
      <c r="J275" s="4">
        <f t="shared" si="122"/>
        <v>481</v>
      </c>
      <c r="K275" s="5">
        <f t="shared" si="122"/>
        <v>9</v>
      </c>
    </row>
    <row r="276" spans="1:11" ht="30" customHeight="1" x14ac:dyDescent="0.2">
      <c r="A276" s="30"/>
      <c r="B276" s="31"/>
      <c r="C276" s="12" t="s">
        <v>15</v>
      </c>
      <c r="D276" s="4">
        <f t="shared" si="119"/>
        <v>4287</v>
      </c>
      <c r="E276" s="4">
        <f t="shared" si="122"/>
        <v>770</v>
      </c>
      <c r="F276" s="4">
        <f t="shared" si="122"/>
        <v>805</v>
      </c>
      <c r="G276" s="4">
        <f t="shared" si="122"/>
        <v>311</v>
      </c>
      <c r="H276" s="4">
        <f t="shared" si="122"/>
        <v>148</v>
      </c>
      <c r="I276" s="5">
        <f t="shared" si="122"/>
        <v>1634</v>
      </c>
      <c r="J276" s="4">
        <f t="shared" si="122"/>
        <v>604</v>
      </c>
      <c r="K276" s="5">
        <f t="shared" si="122"/>
        <v>15</v>
      </c>
    </row>
    <row r="277" spans="1:11" ht="30" customHeight="1" x14ac:dyDescent="0.2">
      <c r="A277" s="30"/>
      <c r="B277" s="31"/>
      <c r="C277" s="13" t="s">
        <v>16</v>
      </c>
      <c r="D277" s="6">
        <f t="shared" si="119"/>
        <v>6683</v>
      </c>
      <c r="E277" s="6">
        <f t="shared" ref="E277:K277" si="123">SUM(E275:E276)</f>
        <v>1213</v>
      </c>
      <c r="F277" s="6">
        <f t="shared" si="123"/>
        <v>1256</v>
      </c>
      <c r="G277" s="6">
        <f t="shared" si="123"/>
        <v>468</v>
      </c>
      <c r="H277" s="6">
        <f t="shared" si="123"/>
        <v>215</v>
      </c>
      <c r="I277" s="6">
        <f t="shared" si="123"/>
        <v>2422</v>
      </c>
      <c r="J277" s="6">
        <f t="shared" si="123"/>
        <v>1085</v>
      </c>
      <c r="K277" s="6">
        <f t="shared" si="123"/>
        <v>24</v>
      </c>
    </row>
    <row r="278" spans="1:11" ht="30" customHeight="1" x14ac:dyDescent="0.2">
      <c r="A278" s="30"/>
      <c r="B278" s="20" t="s">
        <v>4</v>
      </c>
      <c r="C278" s="12" t="s">
        <v>14</v>
      </c>
      <c r="D278" s="4">
        <f t="shared" si="119"/>
        <v>2954</v>
      </c>
      <c r="E278" s="4">
        <f t="shared" ref="E278:K279" si="124">SUM(E272,E275)</f>
        <v>499</v>
      </c>
      <c r="F278" s="4">
        <f t="shared" si="124"/>
        <v>563</v>
      </c>
      <c r="G278" s="4">
        <f t="shared" si="124"/>
        <v>182</v>
      </c>
      <c r="H278" s="4">
        <f t="shared" si="124"/>
        <v>105</v>
      </c>
      <c r="I278" s="5">
        <f t="shared" si="124"/>
        <v>938</v>
      </c>
      <c r="J278" s="4">
        <f t="shared" si="124"/>
        <v>650</v>
      </c>
      <c r="K278" s="5">
        <f t="shared" si="124"/>
        <v>17</v>
      </c>
    </row>
    <row r="279" spans="1:11" ht="30" customHeight="1" x14ac:dyDescent="0.2">
      <c r="A279" s="30"/>
      <c r="B279" s="20"/>
      <c r="C279" s="12" t="s">
        <v>15</v>
      </c>
      <c r="D279" s="4">
        <f t="shared" si="119"/>
        <v>7409</v>
      </c>
      <c r="E279" s="4">
        <f t="shared" si="124"/>
        <v>1325</v>
      </c>
      <c r="F279" s="4">
        <f t="shared" si="124"/>
        <v>1479</v>
      </c>
      <c r="G279" s="4">
        <f t="shared" si="124"/>
        <v>470</v>
      </c>
      <c r="H279" s="4">
        <f t="shared" si="124"/>
        <v>293</v>
      </c>
      <c r="I279" s="5">
        <f t="shared" si="124"/>
        <v>2517</v>
      </c>
      <c r="J279" s="4">
        <f t="shared" si="124"/>
        <v>1259</v>
      </c>
      <c r="K279" s="5">
        <f t="shared" si="124"/>
        <v>66</v>
      </c>
    </row>
    <row r="280" spans="1:11" ht="30" customHeight="1" x14ac:dyDescent="0.2">
      <c r="A280" s="30"/>
      <c r="B280" s="20"/>
      <c r="C280" s="13" t="s">
        <v>16</v>
      </c>
      <c r="D280" s="6">
        <f t="shared" si="119"/>
        <v>10363</v>
      </c>
      <c r="E280" s="6">
        <f t="shared" ref="E280:K280" si="125">SUM(E278:E279)</f>
        <v>1824</v>
      </c>
      <c r="F280" s="6">
        <f t="shared" si="125"/>
        <v>2042</v>
      </c>
      <c r="G280" s="6">
        <f t="shared" si="125"/>
        <v>652</v>
      </c>
      <c r="H280" s="6">
        <f t="shared" si="125"/>
        <v>398</v>
      </c>
      <c r="I280" s="6">
        <f t="shared" si="125"/>
        <v>3455</v>
      </c>
      <c r="J280" s="6">
        <f t="shared" si="125"/>
        <v>1909</v>
      </c>
      <c r="K280" s="6">
        <f t="shared" si="125"/>
        <v>83</v>
      </c>
    </row>
    <row r="281" spans="1:11" ht="24" customHeight="1" x14ac:dyDescent="0.2">
      <c r="A281" s="29" t="s">
        <v>21</v>
      </c>
      <c r="B281" s="29"/>
      <c r="C281" s="29"/>
      <c r="D281" s="29"/>
      <c r="E281" s="29"/>
      <c r="F281" s="29"/>
      <c r="G281" s="29"/>
      <c r="H281" s="29"/>
      <c r="I281" s="29"/>
      <c r="J281" s="29"/>
      <c r="K281" s="29"/>
    </row>
    <row r="283" spans="1:11" x14ac:dyDescent="0.2">
      <c r="J283" s="2"/>
    </row>
    <row r="284" spans="1:11" x14ac:dyDescent="0.2">
      <c r="J284" s="2"/>
    </row>
    <row r="285" spans="1:11" x14ac:dyDescent="0.2">
      <c r="J285" s="2"/>
    </row>
    <row r="286" spans="1:11" x14ac:dyDescent="0.2">
      <c r="J286" s="2"/>
    </row>
    <row r="287" spans="1:11" x14ac:dyDescent="0.2">
      <c r="J287" s="2"/>
    </row>
    <row r="288" spans="1:11" x14ac:dyDescent="0.2">
      <c r="J288" s="2"/>
    </row>
    <row r="289" spans="10:10" x14ac:dyDescent="0.2">
      <c r="J289" s="2"/>
    </row>
    <row r="290" spans="10:10" x14ac:dyDescent="0.2">
      <c r="J290" s="2"/>
    </row>
    <row r="291" spans="10:10" x14ac:dyDescent="0.2">
      <c r="J291" s="2"/>
    </row>
    <row r="292" spans="10:10" x14ac:dyDescent="0.2">
      <c r="J292" s="2"/>
    </row>
    <row r="293" spans="10:10" x14ac:dyDescent="0.2">
      <c r="J293" s="2"/>
    </row>
    <row r="294" spans="10:10" x14ac:dyDescent="0.2">
      <c r="J294" s="2"/>
    </row>
    <row r="295" spans="10:10" x14ac:dyDescent="0.2">
      <c r="J295" s="2"/>
    </row>
    <row r="296" spans="10:10" x14ac:dyDescent="0.2">
      <c r="J296" s="2"/>
    </row>
    <row r="297" spans="10:10" x14ac:dyDescent="0.2">
      <c r="J297" s="2"/>
    </row>
    <row r="298" spans="10:10" x14ac:dyDescent="0.2">
      <c r="J298" s="2"/>
    </row>
    <row r="299" spans="10:10" x14ac:dyDescent="0.2">
      <c r="J299" s="2"/>
    </row>
    <row r="300" spans="10:10" x14ac:dyDescent="0.2">
      <c r="J300" s="2"/>
    </row>
    <row r="301" spans="10:10" x14ac:dyDescent="0.2">
      <c r="J301" s="2"/>
    </row>
    <row r="302" spans="10:10" x14ac:dyDescent="0.2">
      <c r="J302" s="2"/>
    </row>
    <row r="303" spans="10:10" x14ac:dyDescent="0.2">
      <c r="J303" s="2"/>
    </row>
    <row r="304" spans="10:10" x14ac:dyDescent="0.2">
      <c r="J304" s="2"/>
    </row>
    <row r="305" spans="10:10" x14ac:dyDescent="0.2">
      <c r="J305" s="2"/>
    </row>
    <row r="306" spans="10:10" x14ac:dyDescent="0.2">
      <c r="J306" s="2"/>
    </row>
    <row r="307" spans="10:10" x14ac:dyDescent="0.2">
      <c r="J307" s="2"/>
    </row>
    <row r="308" spans="10:10" x14ac:dyDescent="0.2">
      <c r="J308" s="2"/>
    </row>
    <row r="309" spans="10:10" x14ac:dyDescent="0.2">
      <c r="J309" s="2"/>
    </row>
    <row r="310" spans="10:10" x14ac:dyDescent="0.2">
      <c r="J310" s="2"/>
    </row>
    <row r="311" spans="10:10" x14ac:dyDescent="0.2">
      <c r="J311" s="2"/>
    </row>
    <row r="312" spans="10:10" x14ac:dyDescent="0.2">
      <c r="J312" s="2"/>
    </row>
    <row r="313" spans="10:10" x14ac:dyDescent="0.2">
      <c r="J313" s="2"/>
    </row>
    <row r="314" spans="10:10" x14ac:dyDescent="0.2">
      <c r="J314" s="2"/>
    </row>
    <row r="315" spans="10:10" x14ac:dyDescent="0.2">
      <c r="J315" s="2"/>
    </row>
    <row r="316" spans="10:10" x14ac:dyDescent="0.2">
      <c r="J316" s="2"/>
    </row>
    <row r="317" spans="10:10" x14ac:dyDescent="0.2">
      <c r="J317" s="2"/>
    </row>
    <row r="318" spans="10:10" x14ac:dyDescent="0.2">
      <c r="J318" s="2"/>
    </row>
    <row r="319" spans="10:10" x14ac:dyDescent="0.2">
      <c r="J319" s="2"/>
    </row>
    <row r="320" spans="10:10" x14ac:dyDescent="0.2">
      <c r="J320" s="2"/>
    </row>
    <row r="321" spans="10:10" x14ac:dyDescent="0.2">
      <c r="J321" s="2"/>
    </row>
    <row r="322" spans="10:10" x14ac:dyDescent="0.2">
      <c r="J322" s="2"/>
    </row>
    <row r="323" spans="10:10" x14ac:dyDescent="0.2">
      <c r="J323" s="2"/>
    </row>
    <row r="324" spans="10:10" x14ac:dyDescent="0.2">
      <c r="J324" s="2"/>
    </row>
    <row r="325" spans="10:10" x14ac:dyDescent="0.2">
      <c r="J325" s="2"/>
    </row>
    <row r="326" spans="10:10" x14ac:dyDescent="0.2">
      <c r="J326" s="2"/>
    </row>
    <row r="327" spans="10:10" x14ac:dyDescent="0.2">
      <c r="J327" s="2"/>
    </row>
    <row r="328" spans="10:10" x14ac:dyDescent="0.2">
      <c r="J328" s="2"/>
    </row>
    <row r="329" spans="10:10" x14ac:dyDescent="0.2">
      <c r="J329" s="2"/>
    </row>
    <row r="330" spans="10:10" x14ac:dyDescent="0.2">
      <c r="J330" s="2"/>
    </row>
    <row r="331" spans="10:10" x14ac:dyDescent="0.2">
      <c r="J331" s="2"/>
    </row>
    <row r="332" spans="10:10" x14ac:dyDescent="0.2">
      <c r="J332" s="2"/>
    </row>
    <row r="333" spans="10:10" x14ac:dyDescent="0.2">
      <c r="J333" s="2"/>
    </row>
    <row r="334" spans="10:10" x14ac:dyDescent="0.2">
      <c r="J334" s="2"/>
    </row>
    <row r="335" spans="10:10" x14ac:dyDescent="0.2">
      <c r="J335" s="2"/>
    </row>
    <row r="336" spans="10:10" x14ac:dyDescent="0.2">
      <c r="J336" s="2"/>
    </row>
    <row r="337" spans="10:10" x14ac:dyDescent="0.2">
      <c r="J337" s="2"/>
    </row>
    <row r="338" spans="10:10" x14ac:dyDescent="0.2">
      <c r="J338" s="2"/>
    </row>
    <row r="339" spans="10:10" x14ac:dyDescent="0.2">
      <c r="J339" s="2"/>
    </row>
    <row r="340" spans="10:10" x14ac:dyDescent="0.2">
      <c r="J340" s="2"/>
    </row>
    <row r="341" spans="10:10" x14ac:dyDescent="0.2">
      <c r="J341" s="2"/>
    </row>
    <row r="342" spans="10:10" x14ac:dyDescent="0.2">
      <c r="J342" s="2"/>
    </row>
    <row r="343" spans="10:10" x14ac:dyDescent="0.2">
      <c r="J343" s="2"/>
    </row>
    <row r="344" spans="10:10" x14ac:dyDescent="0.2">
      <c r="J344" s="2"/>
    </row>
    <row r="345" spans="10:10" x14ac:dyDescent="0.2">
      <c r="J345" s="2"/>
    </row>
    <row r="346" spans="10:10" x14ac:dyDescent="0.2">
      <c r="J346" s="2"/>
    </row>
    <row r="347" spans="10:10" x14ac:dyDescent="0.2">
      <c r="J347" s="2"/>
    </row>
    <row r="348" spans="10:10" x14ac:dyDescent="0.2">
      <c r="J348" s="2"/>
    </row>
    <row r="349" spans="10:10" x14ac:dyDescent="0.2">
      <c r="J349" s="2"/>
    </row>
    <row r="350" spans="10:10" x14ac:dyDescent="0.2">
      <c r="J350" s="2"/>
    </row>
    <row r="351" spans="10:10" x14ac:dyDescent="0.2">
      <c r="J351" s="2"/>
    </row>
    <row r="352" spans="10:10" x14ac:dyDescent="0.2">
      <c r="J352" s="2"/>
    </row>
    <row r="353" spans="10:10" x14ac:dyDescent="0.2">
      <c r="J353" s="2"/>
    </row>
    <row r="354" spans="10:10" x14ac:dyDescent="0.2">
      <c r="J354" s="2"/>
    </row>
    <row r="355" spans="10:10" x14ac:dyDescent="0.2">
      <c r="J355" s="2"/>
    </row>
    <row r="356" spans="10:10" x14ac:dyDescent="0.2">
      <c r="J356" s="2"/>
    </row>
    <row r="357" spans="10:10" x14ac:dyDescent="0.2">
      <c r="J357" s="2"/>
    </row>
    <row r="358" spans="10:10" x14ac:dyDescent="0.2">
      <c r="J358" s="2"/>
    </row>
    <row r="359" spans="10:10" x14ac:dyDescent="0.2">
      <c r="J359" s="2"/>
    </row>
    <row r="360" spans="10:10" x14ac:dyDescent="0.2">
      <c r="J360" s="2"/>
    </row>
    <row r="361" spans="10:10" x14ac:dyDescent="0.2">
      <c r="J361" s="2"/>
    </row>
    <row r="362" spans="10:10" x14ac:dyDescent="0.2">
      <c r="J362" s="2"/>
    </row>
    <row r="363" spans="10:10" x14ac:dyDescent="0.2">
      <c r="J363" s="2"/>
    </row>
    <row r="364" spans="10:10" x14ac:dyDescent="0.2">
      <c r="J364" s="2"/>
    </row>
    <row r="365" spans="10:10" x14ac:dyDescent="0.2">
      <c r="J365" s="2"/>
    </row>
    <row r="366" spans="10:10" x14ac:dyDescent="0.2">
      <c r="J366" s="2"/>
    </row>
    <row r="367" spans="10:10" x14ac:dyDescent="0.2">
      <c r="J367" s="2"/>
    </row>
    <row r="368" spans="10:10" x14ac:dyDescent="0.2">
      <c r="J368" s="2"/>
    </row>
    <row r="369" spans="10:10" x14ac:dyDescent="0.2">
      <c r="J369" s="2"/>
    </row>
    <row r="370" spans="10:10" x14ac:dyDescent="0.2">
      <c r="J370" s="2"/>
    </row>
    <row r="371" spans="10:10" x14ac:dyDescent="0.2">
      <c r="J371" s="2"/>
    </row>
    <row r="372" spans="10:10" x14ac:dyDescent="0.2">
      <c r="J372" s="2"/>
    </row>
    <row r="373" spans="10:10" x14ac:dyDescent="0.2">
      <c r="J373" s="2"/>
    </row>
    <row r="374" spans="10:10" x14ac:dyDescent="0.2">
      <c r="J374" s="2"/>
    </row>
    <row r="375" spans="10:10" x14ac:dyDescent="0.2">
      <c r="J375" s="2"/>
    </row>
    <row r="376" spans="10:10" x14ac:dyDescent="0.2">
      <c r="J376" s="2"/>
    </row>
    <row r="377" spans="10:10" x14ac:dyDescent="0.2">
      <c r="J377" s="2"/>
    </row>
  </sheetData>
  <mergeCells count="161">
    <mergeCell ref="A240:A248"/>
    <mergeCell ref="B240:B242"/>
    <mergeCell ref="A249:A257"/>
    <mergeCell ref="B249:B251"/>
    <mergeCell ref="A114:A122"/>
    <mergeCell ref="B114:B116"/>
    <mergeCell ref="A138:A146"/>
    <mergeCell ref="B138:B140"/>
    <mergeCell ref="A165:A173"/>
    <mergeCell ref="B165:B167"/>
    <mergeCell ref="A231:A239"/>
    <mergeCell ref="B231:B233"/>
    <mergeCell ref="B234:B236"/>
    <mergeCell ref="B237:B239"/>
    <mergeCell ref="B243:B245"/>
    <mergeCell ref="B246:B248"/>
    <mergeCell ref="A225:K225"/>
    <mergeCell ref="A226:K226"/>
    <mergeCell ref="A227:K227"/>
    <mergeCell ref="A228:K228"/>
    <mergeCell ref="A229:A230"/>
    <mergeCell ref="B229:B230"/>
    <mergeCell ref="C229:C230"/>
    <mergeCell ref="D229:K229"/>
    <mergeCell ref="A1:K5"/>
    <mergeCell ref="A281:K281"/>
    <mergeCell ref="A272:A280"/>
    <mergeCell ref="B272:B274"/>
    <mergeCell ref="B275:B277"/>
    <mergeCell ref="B278:B280"/>
    <mergeCell ref="A21:A29"/>
    <mergeCell ref="B21:B23"/>
    <mergeCell ref="A30:A38"/>
    <mergeCell ref="B30:B32"/>
    <mergeCell ref="A39:A47"/>
    <mergeCell ref="B39:B41"/>
    <mergeCell ref="A63:A71"/>
    <mergeCell ref="B63:B65"/>
    <mergeCell ref="A72:A80"/>
    <mergeCell ref="B72:B74"/>
    <mergeCell ref="A81:A89"/>
    <mergeCell ref="B81:B83"/>
    <mergeCell ref="A105:A113"/>
    <mergeCell ref="B105:B107"/>
    <mergeCell ref="A267:K267"/>
    <mergeCell ref="A268:K268"/>
    <mergeCell ref="A269:K269"/>
    <mergeCell ref="A270:A271"/>
    <mergeCell ref="B270:B271"/>
    <mergeCell ref="C270:C271"/>
    <mergeCell ref="D270:K270"/>
    <mergeCell ref="B252:B254"/>
    <mergeCell ref="B255:B257"/>
    <mergeCell ref="A258:A266"/>
    <mergeCell ref="B258:B260"/>
    <mergeCell ref="B261:B263"/>
    <mergeCell ref="B264:B266"/>
    <mergeCell ref="B210:B212"/>
    <mergeCell ref="B213:B215"/>
    <mergeCell ref="B219:B221"/>
    <mergeCell ref="B222:B224"/>
    <mergeCell ref="A189:A197"/>
    <mergeCell ref="B189:B191"/>
    <mergeCell ref="B192:B194"/>
    <mergeCell ref="B195:B197"/>
    <mergeCell ref="B201:B203"/>
    <mergeCell ref="B204:B206"/>
    <mergeCell ref="A198:A206"/>
    <mergeCell ref="B198:B200"/>
    <mergeCell ref="A207:A215"/>
    <mergeCell ref="B207:B209"/>
    <mergeCell ref="A216:A224"/>
    <mergeCell ref="B216:B218"/>
    <mergeCell ref="A185:K185"/>
    <mergeCell ref="A186:K186"/>
    <mergeCell ref="A187:A188"/>
    <mergeCell ref="B187:B188"/>
    <mergeCell ref="C187:C188"/>
    <mergeCell ref="D187:K187"/>
    <mergeCell ref="B177:B179"/>
    <mergeCell ref="B180:B182"/>
    <mergeCell ref="A183:K183"/>
    <mergeCell ref="A184:K184"/>
    <mergeCell ref="A174:A182"/>
    <mergeCell ref="B174:B176"/>
    <mergeCell ref="A156:A164"/>
    <mergeCell ref="B156:B158"/>
    <mergeCell ref="B159:B161"/>
    <mergeCell ref="B162:B164"/>
    <mergeCell ref="B168:B170"/>
    <mergeCell ref="B171:B173"/>
    <mergeCell ref="D136:K136"/>
    <mergeCell ref="A147:A155"/>
    <mergeCell ref="B147:B149"/>
    <mergeCell ref="B150:B152"/>
    <mergeCell ref="B153:B155"/>
    <mergeCell ref="B141:B143"/>
    <mergeCell ref="B144:B146"/>
    <mergeCell ref="A135:K135"/>
    <mergeCell ref="A136:A137"/>
    <mergeCell ref="B136:B137"/>
    <mergeCell ref="C136:C137"/>
    <mergeCell ref="A96:A104"/>
    <mergeCell ref="B96:B98"/>
    <mergeCell ref="B99:B101"/>
    <mergeCell ref="B102:B104"/>
    <mergeCell ref="B108:B110"/>
    <mergeCell ref="B111:B113"/>
    <mergeCell ref="B117:B119"/>
    <mergeCell ref="B120:B122"/>
    <mergeCell ref="A123:A131"/>
    <mergeCell ref="B123:B125"/>
    <mergeCell ref="B126:B128"/>
    <mergeCell ref="B129:B131"/>
    <mergeCell ref="A132:K132"/>
    <mergeCell ref="A133:K133"/>
    <mergeCell ref="A134:K134"/>
    <mergeCell ref="A90:K90"/>
    <mergeCell ref="A91:K91"/>
    <mergeCell ref="A92:K92"/>
    <mergeCell ref="A93:K93"/>
    <mergeCell ref="A94:A95"/>
    <mergeCell ref="B94:B95"/>
    <mergeCell ref="C94:C95"/>
    <mergeCell ref="D94:K94"/>
    <mergeCell ref="B75:B77"/>
    <mergeCell ref="B78:B80"/>
    <mergeCell ref="B84:B86"/>
    <mergeCell ref="B87:B89"/>
    <mergeCell ref="A54:A62"/>
    <mergeCell ref="B54:B56"/>
    <mergeCell ref="B57:B59"/>
    <mergeCell ref="B60:B62"/>
    <mergeCell ref="B66:B68"/>
    <mergeCell ref="B69:B71"/>
    <mergeCell ref="A50:K50"/>
    <mergeCell ref="A51:K51"/>
    <mergeCell ref="A52:A53"/>
    <mergeCell ref="B52:B53"/>
    <mergeCell ref="C52:C53"/>
    <mergeCell ref="D52:K52"/>
    <mergeCell ref="B45:B47"/>
    <mergeCell ref="A48:K48"/>
    <mergeCell ref="A49:K49"/>
    <mergeCell ref="B24:B26"/>
    <mergeCell ref="B27:B29"/>
    <mergeCell ref="B33:B35"/>
    <mergeCell ref="B36:B38"/>
    <mergeCell ref="A12:A20"/>
    <mergeCell ref="B12:B14"/>
    <mergeCell ref="B15:B17"/>
    <mergeCell ref="B18:B20"/>
    <mergeCell ref="A6:K6"/>
    <mergeCell ref="A7:K7"/>
    <mergeCell ref="A8:K8"/>
    <mergeCell ref="A9:K9"/>
    <mergeCell ref="A10:A11"/>
    <mergeCell ref="B10:B11"/>
    <mergeCell ref="C10:C11"/>
    <mergeCell ref="D10:K10"/>
    <mergeCell ref="B42:B44"/>
  </mergeCells>
  <pageMargins left="0.7" right="0.7" top="0.75" bottom="0.75" header="0.3" footer="0.3"/>
  <pageSetup scale="8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TWUZXU4UYYY7-944396957-36416</_dlc_DocId>
    <_dlc_DocIdUrl xmlns="a5cd8edf-193d-454e-be79-0a753d5be6e1">
      <Url>http://localhost/_layouts/15/DocIdRedir.aspx?ID=TWUZXU4UYYY7-944396957-36416</Url>
      <Description>TWUZXU4UYYY7-944396957-36416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7333B31-4C2E-47F6-9D11-DF51C93AB319}"/>
</file>

<file path=customXml/itemProps2.xml><?xml version="1.0" encoding="utf-8"?>
<ds:datastoreItem xmlns:ds="http://schemas.openxmlformats.org/officeDocument/2006/customXml" ds:itemID="{8012B3AE-280D-411F-897A-D561B0F2ABEB}"/>
</file>

<file path=customXml/itemProps3.xml><?xml version="1.0" encoding="utf-8"?>
<ds:datastoreItem xmlns:ds="http://schemas.openxmlformats.org/officeDocument/2006/customXml" ds:itemID="{B74EFAB1-8887-46E9-ABF8-AC734173F0CF}"/>
</file>

<file path=customXml/itemProps4.xml><?xml version="1.0" encoding="utf-8"?>
<ds:datastoreItem xmlns:ds="http://schemas.openxmlformats.org/officeDocument/2006/customXml" ds:itemID="{57461544-44FF-4BB5-ACE4-192F5D210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العاملون جدول17 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2020-11-28T15:15:30Z</cp:lastPrinted>
  <dcterms:created xsi:type="dcterms:W3CDTF">2020-10-22T07:47:07Z</dcterms:created>
  <dcterms:modified xsi:type="dcterms:W3CDTF">2020-12-28T15:18:13Z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ee0fad45-f5a8-4ef2-ad4c-223d6a449deb</vt:lpwstr>
  </property>
</Properties>
</file>